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9320" windowHeight="10515" activeTab="0"/>
  </bookViews>
  <sheets>
    <sheet name="Sheet1 (2)" sheetId="1" r:id="rId1"/>
  </sheets>
  <definedNames>
    <definedName name="_xlnm.Print_Area" localSheetId="0">'Sheet1 (2)'!$B$1:$F$63</definedName>
    <definedName name="_xlnm.Print_Titles" localSheetId="0">'Sheet1 (2)'!$1:$1</definedName>
  </definedNames>
  <calcPr fullCalcOnLoad="1"/>
</workbook>
</file>

<file path=xl/sharedStrings.xml><?xml version="1.0" encoding="utf-8"?>
<sst xmlns="http://schemas.openxmlformats.org/spreadsheetml/2006/main" count="134" uniqueCount="73">
  <si>
    <t>LEG</t>
  </si>
  <si>
    <t>AT</t>
  </si>
  <si>
    <t>ACTION</t>
  </si>
  <si>
    <t>DESCRIPTION</t>
  </si>
  <si>
    <t>GO</t>
  </si>
  <si>
    <t>START</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</si>
  <si>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</si>
  <si>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</si>
  <si>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Mason</t>
  </si>
  <si>
    <t>BEAR LEFT</t>
  </si>
  <si>
    <t>at stop sign</t>
  </si>
  <si>
    <t>Crissy Field Ave (up hill, one-way road)</t>
  </si>
  <si>
    <t>Lincoln Blvd</t>
  </si>
  <si>
    <t>Richardson</t>
  </si>
  <si>
    <t>LEFT</t>
  </si>
  <si>
    <t>East Blithedale Rd</t>
  </si>
  <si>
    <t>STRAIGHT</t>
  </si>
  <si>
    <t>STOP</t>
  </si>
  <si>
    <t>N. Point San Pedro</t>
  </si>
  <si>
    <t>Civic Center Dr</t>
  </si>
  <si>
    <t>Merrydale Rd</t>
  </si>
  <si>
    <t>Las Gallinas Ave</t>
  </si>
  <si>
    <t>Lucas Valley Rd</t>
  </si>
  <si>
    <t>Nicasio Valley Rd</t>
  </si>
  <si>
    <t>Mason Street</t>
  </si>
  <si>
    <t/>
  </si>
  <si>
    <t>Left</t>
  </si>
  <si>
    <t>Marina Blvd</t>
  </si>
  <si>
    <t>Finish Control:  Marina Safeway, 15 Marina Blvd.
San Francisco, CA
Or: Starbucks, 3735 Buchanan Street
San Francisco, CA 94123Open: +03:07  Close: +07:04</t>
  </si>
  <si>
    <t>Start Control: Marina Safeway, 15 Marina Blvd
Or Starbucks, 3735 Buchanan Street
San Francisco, CA 94123
Open: +00:00  Close: +01:00</t>
  </si>
  <si>
    <t>Control #2: Info Control: See question on brevet card</t>
  </si>
  <si>
    <t>Control #3: Old Rancheria Road @ Nicasio Valley Road
Info Control, See question on brevet card</t>
  </si>
  <si>
    <t>1st St - follow signs for bike route</t>
  </si>
  <si>
    <t>(SS) C St - one way going north</t>
  </si>
  <si>
    <t>(SL) 4th St</t>
  </si>
  <si>
    <t>(T,SS) Union St</t>
  </si>
  <si>
    <t>(T,SL) 3rd St</t>
  </si>
  <si>
    <t>Point San Pedro Rd</t>
  </si>
  <si>
    <t>Battery East Trail</t>
  </si>
  <si>
    <t>Coastal Trail - cross Golden Gate Bridge via west sidewalk</t>
  </si>
  <si>
    <t>Conzelman Rd</t>
  </si>
  <si>
    <t>Conzelman Rd turns left Alexander Ave; follow centerline to continue on 2nd St</t>
  </si>
  <si>
    <t>Richardson St; becomes Bridgeway; go thru Sausalito</t>
  </si>
  <si>
    <t>(SL) Bike path on right after Gate 6 Rd</t>
  </si>
  <si>
    <t>(SL) Camino Alto; becomes Corte Madera at Summit
becomes Magnolia Ave then College Ave</t>
  </si>
  <si>
    <t>(SL) Bon Air Rd</t>
  </si>
  <si>
    <t>U-turn at Hospital ER</t>
  </si>
  <si>
    <t>Bike Trail after Bay Club</t>
  </si>
  <si>
    <t>Wolfe Grade</t>
  </si>
  <si>
    <t>Return south on Nicasio Valley Rd</t>
  </si>
  <si>
    <t>(SS) Sir Francis Drake Blvd - Bottom of hill</t>
  </si>
  <si>
    <t>(SL) Claus Dr</t>
  </si>
  <si>
    <t>(T,SS) Broadway Blvd; becomes Center Blvd</t>
  </si>
  <si>
    <t>(SS) Pastori Dr - Follow signs for Bike Route 20</t>
  </si>
  <si>
    <t>Lansdale Dr; becomes San Ansolmo Dr</t>
  </si>
  <si>
    <t>(T,SS) San Anselmo Ave</t>
  </si>
  <si>
    <t>(T,SS) San Anselmo Ave
Follow signs for Bike Route 20</t>
  </si>
  <si>
    <t>(T,SL) Bolinas Ave</t>
  </si>
  <si>
    <t>Shady Ln - Follow signs for Bike Route 20</t>
  </si>
  <si>
    <t>(SS) Lagunitas Rd - Follow signs for Bike Route 20</t>
  </si>
  <si>
    <t>(SS) Ross Common; becomes Poplar Ave; then Kent</t>
  </si>
  <si>
    <t>(SS) College/Magnolia Ave;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</si>
  <si>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</si>
  <si>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</si>
  <si>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</si>
  <si>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</si>
  <si>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</si>
  <si>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Goldgate Bridge Parking lot: Continue onto West Sidewalk</t>
  </si>
  <si>
    <t>Golden Gate Bridge Bike Path, cross bridge via West Sidewalk</t>
  </si>
  <si>
    <t>Battery East Trail - do not go to toll plaza</t>
  </si>
  <si>
    <t>(SS) Lincoln Blvd</t>
  </si>
  <si>
    <t>(SS) McDowell Ave</t>
  </si>
  <si>
    <t>(SS) Old Mason 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</si>
</sst>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s>
  <fonts count="45">
    <font>
      <sz val="10"/>
      <color theme="1"/>
      <name val="Calibri"/>
      <family val="2"/>
    </font>
    <font>
      <sz val="10"/>
      <color indexed="8"/>
      <name val="Calibri"/>
      <family val="2"/>
    </font>
    <font>
      <sz val="8"/>
      <color indexed="8"/>
      <name val="Verdana"/>
      <family val="2"/>
    </font>
    <font>
      <b/>
      <sz val="8"/>
      <color indexed="8"/>
      <name val="Verdana"/>
      <family val="2"/>
    </font>
    <font>
      <sz val="10"/>
      <name val="Verdana"/>
      <family val="2"/>
    </font>
    <font>
      <b/>
      <sz val="10"/>
      <name val="Verdana"/>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indexed="8"/>
      <name val="Verdana"/>
      <family val="2"/>
    </font>
    <font>
      <b/>
      <sz val="10"/>
      <color indexed="8"/>
      <name val="Verdana"/>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Font="1" applyAlignment="1">
      <alignment/>
    </xf>
    <xf numFmtId="0" fontId="42" fillId="0" borderId="0" xfId="55" applyFont="1">
      <alignment/>
      <protection/>
    </xf>
    <xf numFmtId="0" fontId="43" fillId="0" borderId="0" xfId="55" applyFont="1" applyBorder="1" applyAlignment="1">
      <alignment horizontal="center" vertical="center"/>
      <protection/>
    </xf>
    <xf numFmtId="0" fontId="43" fillId="0" borderId="0" xfId="55" applyFont="1" applyBorder="1" applyAlignment="1">
      <alignment horizontal="center" vertical="center" wrapText="1"/>
      <protection/>
    </xf>
    <xf numFmtId="0" fontId="37" fillId="0" borderId="0" xfId="55">
      <alignment/>
      <protection/>
    </xf>
    <xf numFmtId="0" fontId="37" fillId="0" borderId="10" xfId="55" applyBorder="1">
      <alignment/>
      <protection/>
    </xf>
    <xf numFmtId="0" fontId="37" fillId="0" borderId="11" xfId="55" applyBorder="1">
      <alignment/>
      <protection/>
    </xf>
    <xf numFmtId="2" fontId="42" fillId="0" borderId="12" xfId="55" applyNumberFormat="1" applyFont="1" applyBorder="1" applyAlignment="1">
      <alignment horizontal="right" vertical="center"/>
      <protection/>
    </xf>
    <xf numFmtId="164" fontId="42" fillId="0" borderId="12" xfId="55" applyNumberFormat="1" applyFont="1" applyBorder="1" applyAlignment="1">
      <alignment horizontal="right" vertical="center" wrapText="1"/>
      <protection/>
    </xf>
    <xf numFmtId="0" fontId="43" fillId="0" borderId="12" xfId="55" applyFont="1" applyBorder="1" applyAlignment="1">
      <alignment horizontal="center" vertical="center" wrapText="1"/>
      <protection/>
    </xf>
    <xf numFmtId="0" fontId="43" fillId="0" borderId="12" xfId="55" applyFont="1" applyBorder="1" applyAlignment="1">
      <alignment horizontal="left" vertical="center" wrapText="1"/>
      <protection/>
    </xf>
    <xf numFmtId="164" fontId="42" fillId="0" borderId="12" xfId="55" applyNumberFormat="1" applyFont="1" applyBorder="1" applyAlignment="1">
      <alignment horizontal="right" vertical="center"/>
      <protection/>
    </xf>
    <xf numFmtId="2" fontId="42" fillId="0" borderId="13" xfId="55" applyNumberFormat="1" applyFont="1" applyBorder="1" applyAlignment="1">
      <alignment horizontal="right" vertical="center"/>
      <protection/>
    </xf>
    <xf numFmtId="164" fontId="42" fillId="0" borderId="13" xfId="55" applyNumberFormat="1" applyFont="1" applyBorder="1" applyAlignment="1">
      <alignment horizontal="right" vertical="center"/>
      <protection/>
    </xf>
    <xf numFmtId="0" fontId="42" fillId="0" borderId="13" xfId="55" applyFont="1" applyBorder="1" applyAlignment="1">
      <alignment horizontal="center" vertical="center" wrapText="1"/>
      <protection/>
    </xf>
    <xf numFmtId="0" fontId="42" fillId="0" borderId="13" xfId="55" applyFont="1" applyBorder="1" applyAlignment="1">
      <alignment horizontal="left" vertical="center" wrapText="1"/>
      <protection/>
    </xf>
    <xf numFmtId="0" fontId="4" fillId="0" borderId="13" xfId="56" applyFont="1" applyBorder="1" applyAlignment="1">
      <alignment horizontal="center" vertical="center" wrapText="1"/>
      <protection/>
    </xf>
    <xf numFmtId="0" fontId="4" fillId="0" borderId="13" xfId="56" applyFont="1" applyBorder="1" applyAlignment="1">
      <alignment horizontal="left" vertical="center" wrapText="1"/>
      <protection/>
    </xf>
    <xf numFmtId="2" fontId="4" fillId="0" borderId="13" xfId="56" applyNumberFormat="1" applyFont="1" applyBorder="1" applyAlignment="1">
      <alignment horizontal="right" vertical="center"/>
      <protection/>
    </xf>
    <xf numFmtId="0" fontId="4" fillId="0" borderId="13" xfId="55" applyFont="1" applyBorder="1" applyAlignment="1">
      <alignment horizontal="center" vertical="center" wrapText="1"/>
      <protection/>
    </xf>
    <xf numFmtId="0" fontId="4" fillId="0" borderId="13" xfId="55" applyFont="1" applyBorder="1" applyAlignment="1">
      <alignment horizontal="left" vertical="center" wrapText="1"/>
      <protection/>
    </xf>
    <xf numFmtId="2" fontId="4" fillId="0" borderId="13" xfId="55" applyNumberFormat="1" applyFont="1" applyBorder="1" applyAlignment="1">
      <alignment horizontal="right" vertical="center" wrapText="1"/>
      <protection/>
    </xf>
    <xf numFmtId="2" fontId="4" fillId="0" borderId="13" xfId="55" applyNumberFormat="1" applyFont="1" applyFill="1" applyBorder="1" applyAlignment="1">
      <alignment horizontal="right" vertical="center" wrapText="1"/>
      <protection/>
    </xf>
    <xf numFmtId="0" fontId="43" fillId="0" borderId="13" xfId="55" applyFont="1" applyFill="1" applyBorder="1" applyAlignment="1">
      <alignment horizontal="center" vertical="center" wrapText="1"/>
      <protection/>
    </xf>
    <xf numFmtId="0" fontId="43" fillId="0" borderId="13" xfId="55" applyFont="1" applyFill="1" applyBorder="1" applyAlignment="1">
      <alignment horizontal="left" vertical="center" wrapText="1"/>
      <protection/>
    </xf>
    <xf numFmtId="2" fontId="42" fillId="0" borderId="13" xfId="55" applyNumberFormat="1" applyFont="1" applyFill="1" applyBorder="1" applyAlignment="1">
      <alignment horizontal="right" vertical="center"/>
      <protection/>
    </xf>
    <xf numFmtId="2" fontId="4" fillId="0" borderId="13" xfId="55" applyNumberFormat="1" applyFont="1" applyBorder="1" applyAlignment="1">
      <alignment horizontal="right" vertical="center"/>
      <protection/>
    </xf>
    <xf numFmtId="0" fontId="5" fillId="0" borderId="13" xfId="55" applyFont="1" applyFill="1" applyBorder="1" applyAlignment="1">
      <alignment horizontal="center" vertical="center" wrapText="1"/>
      <protection/>
    </xf>
    <xf numFmtId="0" fontId="5" fillId="0" borderId="13" xfId="55" applyFont="1" applyFill="1" applyBorder="1" applyAlignment="1">
      <alignment horizontal="left" vertical="center" wrapText="1"/>
      <protection/>
    </xf>
    <xf numFmtId="0" fontId="37" fillId="0" borderId="0" xfId="55" applyBorder="1" applyAlignment="1">
      <alignment horizontal="center"/>
      <protection/>
    </xf>
    <xf numFmtId="0" fontId="37" fillId="0" borderId="0" xfId="55" applyAlignment="1">
      <alignment horizontal="left"/>
      <protection/>
    </xf>
    <xf numFmtId="0" fontId="37" fillId="0" borderId="0" xfId="55" applyAlignment="1">
      <alignment horizontal="right"/>
      <protection/>
    </xf>
    <xf numFmtId="0" fontId="43" fillId="0" borderId="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44" fillId="0" borderId="14" xfId="55" applyFont="1" applyBorder="1" applyAlignment="1">
      <alignment horizontal="left" vertical="top" wrapText="1"/>
      <protection/>
    </xf>
    <xf numFmtId="0" fontId="44" fillId="0" borderId="10" xfId="55" applyFont="1" applyBorder="1" applyAlignment="1">
      <alignment horizontal="left" vertical="top" wrapText="1"/>
      <protection/>
    </xf>
    <xf numFmtId="0" fontId="44" fillId="0" borderId="15" xfId="55" applyFont="1" applyBorder="1" applyAlignment="1">
      <alignment horizontal="left" vertical="top" wrapText="1"/>
      <protection/>
    </xf>
    <xf numFmtId="0" fontId="37" fillId="0" borderId="0" xfId="55">
      <alignment/>
      <protection/>
    </xf>
    <xf numFmtId="0" fontId="37" fillId="0" borderId="10" xfId="55" applyBorder="1">
      <alignment/>
      <protection/>
    </xf>
    <xf numFmtId="0" fontId="37" fillId="0" borderId="11" xfId="55" applyBorder="1">
      <alignment/>
      <protection/>
    </xf>
    <xf numFmtId="164" fontId="42" fillId="0" borderId="13" xfId="55" applyNumberFormat="1" applyFont="1" applyBorder="1" applyAlignment="1">
      <alignment horizontal="right" vertical="center"/>
      <protection/>
    </xf>
    <xf numFmtId="2" fontId="42" fillId="0" borderId="13" xfId="55" applyNumberFormat="1" applyFont="1" applyBorder="1" applyAlignment="1">
      <alignment horizontal="right" vertical="center"/>
      <protection/>
    </xf>
    <xf numFmtId="0" fontId="42" fillId="0" borderId="13" xfId="55" applyFont="1" applyBorder="1" applyAlignment="1">
      <alignment horizontal="center" vertical="center" wrapText="1"/>
      <protection/>
    </xf>
    <xf numFmtId="0" fontId="42" fillId="0" borderId="13" xfId="55" applyFont="1" applyBorder="1" applyAlignment="1">
      <alignment vertical="center" wrapText="1"/>
      <protection/>
    </xf>
    <xf numFmtId="2" fontId="42" fillId="0" borderId="13" xfId="55" applyNumberFormat="1" applyFont="1" applyBorder="1" applyAlignment="1">
      <alignment horizontal="right" vertical="center"/>
      <protection/>
    </xf>
    <xf numFmtId="0" fontId="42" fillId="0" borderId="13" xfId="55" applyFont="1" applyBorder="1" applyAlignment="1">
      <alignment horizontal="center" vertical="center" wrapText="1"/>
      <protection/>
    </xf>
    <xf numFmtId="0" fontId="42" fillId="0" borderId="13" xfId="55" applyFont="1" applyBorder="1" applyAlignment="1">
      <alignment vertical="center" wrapText="1"/>
      <protection/>
    </xf>
    <xf numFmtId="164" fontId="42" fillId="0" borderId="13" xfId="55" applyNumberFormat="1" applyFont="1" applyBorder="1" applyAlignment="1">
      <alignment horizontal="right" vertical="center"/>
      <protection/>
    </xf>
    <xf numFmtId="2" fontId="42" fillId="0" borderId="13" xfId="55" applyNumberFormat="1" applyFont="1" applyBorder="1" applyAlignment="1">
      <alignment horizontal="right" vertical="center"/>
      <protection/>
    </xf>
    <xf numFmtId="0" fontId="42" fillId="0" borderId="13" xfId="55" applyFont="1" applyBorder="1" applyAlignment="1">
      <alignment horizontal="center" vertical="center" wrapText="1"/>
      <protection/>
    </xf>
    <xf numFmtId="0" fontId="42" fillId="0" borderId="13" xfId="55" applyFont="1" applyBorder="1" applyAlignment="1">
      <alignment vertical="center" wrapText="1"/>
      <protection/>
    </xf>
    <xf numFmtId="0" fontId="42" fillId="2" borderId="13" xfId="55" applyFont="1" applyFill="1" applyBorder="1" applyAlignment="1">
      <alignment horizontal="center" vertical="center" wrapText="1"/>
      <protection/>
    </xf>
    <xf numFmtId="0" fontId="42" fillId="2" borderId="13" xfId="55" applyFont="1" applyFill="1" applyBorder="1" applyAlignment="1">
      <alignment vertical="center" wrapText="1"/>
      <protection/>
    </xf>
    <xf numFmtId="2" fontId="42" fillId="2" borderId="13" xfId="55" applyNumberFormat="1" applyFont="1" applyFill="1" applyBorder="1" applyAlignment="1">
      <alignment horizontal="right" vertical="center"/>
      <protection/>
    </xf>
    <xf numFmtId="2" fontId="42" fillId="0" borderId="13" xfId="55" applyNumberFormat="1" applyFont="1" applyBorder="1" applyAlignment="1">
      <alignment horizontal="right" vertical="center"/>
      <protection/>
    </xf>
    <xf numFmtId="0" fontId="37" fillId="0" borderId="0" xfId="55">
      <alignment/>
      <protection/>
    </xf>
    <xf numFmtId="164" fontId="42" fillId="0" borderId="13" xfId="55" applyNumberFormat="1" applyFont="1" applyBorder="1" applyAlignment="1">
      <alignment horizontal="right" vertical="center"/>
      <protection/>
    </xf>
    <xf numFmtId="2" fontId="42" fillId="0" borderId="13" xfId="55" applyNumberFormat="1" applyFont="1" applyBorder="1" applyAlignment="1">
      <alignment horizontal="right" vertical="center"/>
      <protection/>
    </xf>
    <xf numFmtId="0" fontId="42" fillId="0" borderId="13" xfId="55" applyFont="1" applyBorder="1" applyAlignment="1">
      <alignment horizontal="center" vertical="center" wrapText="1"/>
      <protection/>
    </xf>
    <xf numFmtId="0" fontId="42" fillId="0" borderId="13" xfId="55" applyFont="1" applyBorder="1" applyAlignment="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view="pageLayout" workbookViewId="0" topLeftCell="A1">
      <selection activeCell="O66" sqref="O66:O69"/>
    </sheetView>
  </sheetViews>
  <sheetFormatPr defaultColWidth="9.140625" defaultRowHeight="12.75"/>
  <cols>
    <col min="1" max="1" width="2.421875" style="4" customWidth="1"/>
    <col min="2" max="2" width="7.28125" style="4" hidden="1" customWidth="1"/>
    <col min="3" max="3" width="7.28125" style="4" customWidth="1"/>
    <col min="4" max="4" width="14.7109375" style="4" customWidth="1"/>
    <col min="5" max="5" width="60.421875" style="30" customWidth="1"/>
    <col min="6" max="6" width="7.28125" style="31" customWidth="1"/>
    <col min="7" max="7" width="9.140625" style="4" customWidth="1"/>
    <col min="8" max="8" width="42.140625" style="4" customWidth="1"/>
    <col min="9" max="9" width="0.9921875" style="4" customWidth="1"/>
    <col min="10" max="12" width="7.28125" style="4" customWidth="1"/>
    <col min="13" max="13" width="0.9921875" style="4" customWidth="1"/>
    <col min="14" max="16384" width="9.140625" style="4" customWidth="1"/>
  </cols>
  <sheetData>
    <row r="1" spans="1:15" ht="15.75" thickBot="1">
      <c r="A1" s="1"/>
      <c r="B1" s="2" t="s">
        <v>0</v>
      </c>
      <c r="C1" s="3" t="s">
        <v>1</v>
      </c>
      <c r="D1" s="2" t="s">
        <v>2</v>
      </c>
      <c r="E1" s="2" t="s">
        <v>3</v>
      </c>
      <c r="F1" s="2" t="s">
        <v>4</v>
      </c>
      <c r="G1"/>
      <c r="H1"/>
      <c r="I1" s="33"/>
      <c r="J1" s="32" t="s">
        <v>0</v>
      </c>
      <c r="K1" s="32" t="s">
        <v>1</v>
      </c>
      <c r="L1" s="32" t="s">
        <v>4</v>
      </c>
      <c r="M1" s="34"/>
      <c r="N1"/>
      <c r="O1"/>
    </row>
    <row r="2" spans="1:13" ht="52.5" thickBot="1" thickTop="1">
      <c r="A2" s="1"/>
      <c r="B2" s="7">
        <f aca="true" t="shared" si="0" ref="B2:B65">IF(ISNUMBER(F1),F1,"")</f>
      </c>
      <c r="C2" s="8">
        <v>0</v>
      </c>
      <c r="D2" s="9" t="s">
        <v>5</v>
      </c>
      <c r="E2" s="10" t="s">
        <v>29</v>
      </c>
      <c r="F2" s="7"/>
      <c r="I2" s="5"/>
      <c r="J2" s="7" t="s">
        <v>25</v>
      </c>
      <c r="K2" s="11">
        <f aca="true" t="shared" si="1" ref="K2:K63">IF(ISNUMBER(C2),C2*1.609344,"")</f>
        <v>0</v>
      </c>
      <c r="L2" s="7">
        <f aca="true" t="shared" si="2" ref="L2:L65">IF(ISNUMBER(F2),F2*1.609344,"")</f>
      </c>
      <c r="M2" s="6"/>
    </row>
    <row r="3" spans="1:13" ht="15.75" customHeight="1" thickTop="1">
      <c r="A3" s="1"/>
      <c r="B3" s="12">
        <f t="shared" si="0"/>
      </c>
      <c r="C3" s="13">
        <v>0</v>
      </c>
      <c r="D3" s="14" t="s">
        <v>26</v>
      </c>
      <c r="E3" s="15" t="s">
        <v>27</v>
      </c>
      <c r="F3" s="12">
        <v>0.8</v>
      </c>
      <c r="H3" s="35" t="s">
        <v>6</v>
      </c>
      <c r="I3" s="5"/>
      <c r="J3" s="12">
        <f aca="true" t="shared" si="3" ref="J3:J63">IF(ISNUMBER(B3),B3*1.609344,"")</f>
      </c>
      <c r="K3" s="13">
        <f t="shared" si="1"/>
        <v>0</v>
      </c>
      <c r="L3" s="12">
        <f t="shared" si="2"/>
        <v>1.2874752000000003</v>
      </c>
      <c r="M3" s="6"/>
    </row>
    <row r="4" spans="1:13" ht="15">
      <c r="A4" s="1"/>
      <c r="B4" s="12">
        <f t="shared" si="0"/>
        <v>0.8</v>
      </c>
      <c r="C4" s="13">
        <f>C3+F3</f>
        <v>0.8</v>
      </c>
      <c r="D4" s="16" t="s">
        <v>16</v>
      </c>
      <c r="E4" s="17" t="s">
        <v>8</v>
      </c>
      <c r="F4" s="18">
        <v>1</v>
      </c>
      <c r="H4" s="36"/>
      <c r="I4" s="5"/>
      <c r="J4" s="12">
        <f t="shared" si="3"/>
        <v>1.2874752000000003</v>
      </c>
      <c r="K4" s="13">
        <f t="shared" si="1"/>
        <v>1.2874752000000003</v>
      </c>
      <c r="L4" s="58">
        <f t="shared" si="2"/>
        <v>1.609344</v>
      </c>
      <c r="M4" s="6"/>
    </row>
    <row r="5" spans="1:13" ht="15">
      <c r="A5" s="1"/>
      <c r="B5" s="58">
        <f t="shared" si="0"/>
        <v>1</v>
      </c>
      <c r="C5" s="13">
        <f aca="true" t="shared" si="4" ref="C5:C64">C4+F4</f>
        <v>1.8</v>
      </c>
      <c r="D5" s="16" t="s">
        <v>9</v>
      </c>
      <c r="E5" s="17" t="s">
        <v>10</v>
      </c>
      <c r="F5" s="18">
        <v>0.1</v>
      </c>
      <c r="H5" s="36"/>
      <c r="I5" s="5"/>
      <c r="J5" s="58">
        <f t="shared" si="3"/>
        <v>1.609344</v>
      </c>
      <c r="K5" s="57">
        <f t="shared" si="1"/>
        <v>2.8968192000000004</v>
      </c>
      <c r="L5" s="58">
        <f t="shared" si="2"/>
        <v>0.16093440000000003</v>
      </c>
      <c r="M5" s="6"/>
    </row>
    <row r="6" spans="1:13" ht="15">
      <c r="A6" s="1"/>
      <c r="B6" s="58">
        <f t="shared" si="0"/>
        <v>0.1</v>
      </c>
      <c r="C6" s="13">
        <f t="shared" si="4"/>
        <v>1.9000000000000001</v>
      </c>
      <c r="D6" s="16" t="s">
        <v>7</v>
      </c>
      <c r="E6" s="17" t="s">
        <v>11</v>
      </c>
      <c r="F6" s="18">
        <v>0.1</v>
      </c>
      <c r="H6" s="36"/>
      <c r="I6" s="5"/>
      <c r="J6" s="58">
        <f t="shared" si="3"/>
        <v>0.16093440000000003</v>
      </c>
      <c r="K6" s="57">
        <f t="shared" si="1"/>
        <v>3.0577536000000003</v>
      </c>
      <c r="L6" s="58">
        <f t="shared" si="2"/>
        <v>0.16093440000000003</v>
      </c>
      <c r="M6" s="6"/>
    </row>
    <row r="7" spans="1:13" ht="15">
      <c r="A7" s="1"/>
      <c r="B7" s="58">
        <f t="shared" si="0"/>
        <v>0.1</v>
      </c>
      <c r="C7" s="13">
        <f t="shared" si="4"/>
        <v>2</v>
      </c>
      <c r="D7" s="16" t="s">
        <v>7</v>
      </c>
      <c r="E7" s="17" t="s">
        <v>12</v>
      </c>
      <c r="F7" s="18">
        <v>0.3</v>
      </c>
      <c r="H7" s="36"/>
      <c r="I7" s="5"/>
      <c r="J7" s="58">
        <f t="shared" si="3"/>
        <v>0.16093440000000003</v>
      </c>
      <c r="K7" s="57">
        <f t="shared" si="1"/>
        <v>3.218688</v>
      </c>
      <c r="L7" s="58">
        <f t="shared" si="2"/>
        <v>0.4828032</v>
      </c>
      <c r="M7" s="6"/>
    </row>
    <row r="8" spans="1:13" s="38" customFormat="1" ht="15">
      <c r="A8" s="1"/>
      <c r="B8" s="58">
        <f t="shared" si="0"/>
        <v>0.3</v>
      </c>
      <c r="C8" s="41">
        <f t="shared" si="4"/>
        <v>2.3</v>
      </c>
      <c r="D8" s="43" t="s">
        <v>16</v>
      </c>
      <c r="E8" s="44" t="s">
        <v>38</v>
      </c>
      <c r="F8" s="42">
        <v>0.43999999999999995</v>
      </c>
      <c r="H8" s="36"/>
      <c r="I8" s="39"/>
      <c r="J8" s="58">
        <f t="shared" si="3"/>
        <v>0.4828032</v>
      </c>
      <c r="K8" s="57">
        <f t="shared" si="1"/>
        <v>3.7014912</v>
      </c>
      <c r="L8" s="58">
        <f t="shared" si="2"/>
        <v>0.70811136</v>
      </c>
      <c r="M8" s="40"/>
    </row>
    <row r="9" spans="1:13" s="38" customFormat="1" ht="15">
      <c r="A9" s="1"/>
      <c r="B9" s="58">
        <f t="shared" si="0"/>
        <v>0.43999999999999995</v>
      </c>
      <c r="C9" s="41">
        <f t="shared" si="4"/>
        <v>2.7399999999999998</v>
      </c>
      <c r="D9" s="43" t="s">
        <v>16</v>
      </c>
      <c r="E9" s="44" t="s">
        <v>39</v>
      </c>
      <c r="F9" s="42">
        <v>1.9400000000000002</v>
      </c>
      <c r="H9" s="36"/>
      <c r="I9" s="39"/>
      <c r="J9" s="58">
        <f t="shared" si="3"/>
        <v>0.70811136</v>
      </c>
      <c r="K9" s="57">
        <f t="shared" si="1"/>
        <v>4.40960256</v>
      </c>
      <c r="L9" s="58">
        <f t="shared" si="2"/>
        <v>3.1221273600000004</v>
      </c>
      <c r="M9" s="40"/>
    </row>
    <row r="10" spans="1:13" s="38" customFormat="1" ht="15">
      <c r="A10" s="1"/>
      <c r="B10" s="58">
        <f t="shared" si="0"/>
        <v>1.9400000000000002</v>
      </c>
      <c r="C10" s="41">
        <f t="shared" si="4"/>
        <v>4.68</v>
      </c>
      <c r="D10" s="43" t="s">
        <v>7</v>
      </c>
      <c r="E10" s="44" t="s">
        <v>40</v>
      </c>
      <c r="F10" s="42">
        <v>0.040000000000000036</v>
      </c>
      <c r="H10" s="36"/>
      <c r="I10" s="39"/>
      <c r="J10" s="58">
        <f t="shared" si="3"/>
        <v>3.1221273600000004</v>
      </c>
      <c r="K10" s="57">
        <f t="shared" si="1"/>
        <v>7.53172992</v>
      </c>
      <c r="L10" s="58">
        <f t="shared" si="2"/>
        <v>0.06437376000000006</v>
      </c>
      <c r="M10" s="40"/>
    </row>
    <row r="11" spans="1:13" s="38" customFormat="1" ht="25.5">
      <c r="A11" s="1"/>
      <c r="B11" s="58">
        <f t="shared" si="0"/>
        <v>0.040000000000000036</v>
      </c>
      <c r="C11" s="41">
        <f t="shared" si="4"/>
        <v>4.72</v>
      </c>
      <c r="D11" s="43" t="s">
        <v>14</v>
      </c>
      <c r="E11" s="44" t="s">
        <v>41</v>
      </c>
      <c r="F11" s="42">
        <v>1.5399999999999996</v>
      </c>
      <c r="H11" s="36"/>
      <c r="I11" s="39"/>
      <c r="J11" s="58">
        <f t="shared" si="3"/>
        <v>0.06437376000000006</v>
      </c>
      <c r="K11" s="57">
        <f t="shared" si="1"/>
        <v>7.59610368</v>
      </c>
      <c r="L11" s="58">
        <f t="shared" si="2"/>
        <v>2.4783897599999993</v>
      </c>
      <c r="M11" s="40"/>
    </row>
    <row r="12" spans="1:13" ht="15">
      <c r="A12" s="1"/>
      <c r="B12" s="58">
        <f t="shared" si="0"/>
        <v>1.5399999999999996</v>
      </c>
      <c r="C12" s="41">
        <f t="shared" si="4"/>
        <v>6.26</v>
      </c>
      <c r="D12" s="19" t="s">
        <v>7</v>
      </c>
      <c r="E12" s="20" t="s">
        <v>13</v>
      </c>
      <c r="F12" s="21">
        <v>0.04</v>
      </c>
      <c r="H12" s="36"/>
      <c r="I12" s="5"/>
      <c r="J12" s="58">
        <f t="shared" si="3"/>
        <v>2.4783897599999993</v>
      </c>
      <c r="K12" s="57">
        <f t="shared" si="1"/>
        <v>10.07449344</v>
      </c>
      <c r="L12" s="58">
        <f t="shared" si="2"/>
        <v>0.06437376</v>
      </c>
      <c r="M12" s="6"/>
    </row>
    <row r="13" spans="1:13" ht="15">
      <c r="A13" s="1"/>
      <c r="B13" s="58">
        <f t="shared" si="0"/>
        <v>0.04</v>
      </c>
      <c r="C13" s="41">
        <f t="shared" si="4"/>
        <v>6.3</v>
      </c>
      <c r="D13" s="46" t="s">
        <v>7</v>
      </c>
      <c r="E13" s="47" t="s">
        <v>42</v>
      </c>
      <c r="F13" s="45">
        <v>2.4000000000000004</v>
      </c>
      <c r="H13" s="36"/>
      <c r="I13" s="5"/>
      <c r="J13" s="58">
        <f t="shared" si="3"/>
        <v>0.06437376</v>
      </c>
      <c r="K13" s="57">
        <f t="shared" si="1"/>
        <v>10.1388672</v>
      </c>
      <c r="L13" s="58">
        <f t="shared" si="2"/>
        <v>3.862425600000001</v>
      </c>
      <c r="M13" s="6"/>
    </row>
    <row r="14" spans="1:13" ht="15">
      <c r="A14" s="1"/>
      <c r="B14" s="58">
        <f t="shared" si="0"/>
        <v>2.4000000000000004</v>
      </c>
      <c r="C14" s="41">
        <f t="shared" si="4"/>
        <v>8.7</v>
      </c>
      <c r="D14" s="46" t="s">
        <v>14</v>
      </c>
      <c r="E14" s="47" t="s">
        <v>43</v>
      </c>
      <c r="F14" s="45">
        <v>2.3999999999999995</v>
      </c>
      <c r="H14" s="36"/>
      <c r="I14" s="5"/>
      <c r="J14" s="58">
        <f t="shared" si="3"/>
        <v>3.862425600000001</v>
      </c>
      <c r="K14" s="57">
        <f t="shared" si="1"/>
        <v>14.0012928</v>
      </c>
      <c r="L14" s="58">
        <f t="shared" si="2"/>
        <v>3.8624255999999995</v>
      </c>
      <c r="M14" s="6"/>
    </row>
    <row r="15" spans="1:13" ht="15">
      <c r="A15" s="1"/>
      <c r="B15" s="58">
        <f t="shared" si="0"/>
        <v>2.3999999999999995</v>
      </c>
      <c r="C15" s="41">
        <f t="shared" si="4"/>
        <v>11.099999999999998</v>
      </c>
      <c r="D15" s="19" t="s">
        <v>14</v>
      </c>
      <c r="E15" s="20" t="s">
        <v>15</v>
      </c>
      <c r="F15" s="21">
        <v>0.1</v>
      </c>
      <c r="H15" s="36"/>
      <c r="I15" s="5"/>
      <c r="J15" s="58">
        <f t="shared" si="3"/>
        <v>3.8624255999999995</v>
      </c>
      <c r="K15" s="57">
        <f t="shared" si="1"/>
        <v>17.863718399999996</v>
      </c>
      <c r="L15" s="58">
        <f t="shared" si="2"/>
        <v>0.16093440000000003</v>
      </c>
      <c r="M15" s="6"/>
    </row>
    <row r="16" spans="1:13" ht="25.5">
      <c r="A16" s="1"/>
      <c r="B16" s="58">
        <f t="shared" si="0"/>
        <v>0.1</v>
      </c>
      <c r="C16" s="41">
        <f t="shared" si="4"/>
        <v>11.199999999999998</v>
      </c>
      <c r="D16" s="50" t="s">
        <v>7</v>
      </c>
      <c r="E16" s="51" t="s">
        <v>44</v>
      </c>
      <c r="F16" s="49">
        <v>3.7799999999999994</v>
      </c>
      <c r="H16" s="36"/>
      <c r="I16" s="5"/>
      <c r="J16" s="58">
        <f t="shared" si="3"/>
        <v>0.16093440000000003</v>
      </c>
      <c r="K16" s="57">
        <f t="shared" si="1"/>
        <v>18.0246528</v>
      </c>
      <c r="L16" s="58">
        <f t="shared" si="2"/>
        <v>6.0833203199999994</v>
      </c>
      <c r="M16" s="6"/>
    </row>
    <row r="17" spans="1:13" ht="15">
      <c r="A17" s="1"/>
      <c r="B17" s="58">
        <f t="shared" si="0"/>
        <v>3.7799999999999994</v>
      </c>
      <c r="C17" s="41">
        <f t="shared" si="4"/>
        <v>14.979999999999997</v>
      </c>
      <c r="D17" s="50" t="s">
        <v>7</v>
      </c>
      <c r="E17" s="51" t="s">
        <v>45</v>
      </c>
      <c r="F17" s="49">
        <v>0.5299999999999994</v>
      </c>
      <c r="H17" s="36"/>
      <c r="I17" s="5"/>
      <c r="J17" s="58">
        <f t="shared" si="3"/>
        <v>6.0833203199999994</v>
      </c>
      <c r="K17" s="57">
        <f t="shared" si="1"/>
        <v>24.107973119999997</v>
      </c>
      <c r="L17" s="58">
        <f t="shared" si="2"/>
        <v>0.852952319999999</v>
      </c>
      <c r="M17" s="6"/>
    </row>
    <row r="18" spans="1:13" ht="15">
      <c r="A18" s="1"/>
      <c r="B18" s="58">
        <f t="shared" si="0"/>
        <v>0.5299999999999994</v>
      </c>
      <c r="C18" s="41">
        <f t="shared" si="4"/>
        <v>15.509999999999996</v>
      </c>
      <c r="D18" s="50" t="s">
        <v>14</v>
      </c>
      <c r="E18" s="51" t="s">
        <v>46</v>
      </c>
      <c r="F18" s="49">
        <v>0.0600000000000005</v>
      </c>
      <c r="H18" s="36"/>
      <c r="I18" s="5"/>
      <c r="J18" s="58">
        <f t="shared" si="3"/>
        <v>0.852952319999999</v>
      </c>
      <c r="K18" s="57">
        <f t="shared" si="1"/>
        <v>24.960925439999997</v>
      </c>
      <c r="L18" s="58">
        <f t="shared" si="2"/>
        <v>0.09656064000000081</v>
      </c>
      <c r="M18" s="6"/>
    </row>
    <row r="19" spans="1:13" ht="15">
      <c r="A19" s="1"/>
      <c r="B19" s="58">
        <f t="shared" si="0"/>
        <v>0.0600000000000005</v>
      </c>
      <c r="C19" s="41">
        <f t="shared" si="4"/>
        <v>15.569999999999997</v>
      </c>
      <c r="D19" s="50" t="s">
        <v>7</v>
      </c>
      <c r="E19" s="51" t="s">
        <v>47</v>
      </c>
      <c r="F19" s="49">
        <v>0.34999999999999964</v>
      </c>
      <c r="H19" s="36"/>
      <c r="I19" s="5"/>
      <c r="J19" s="58">
        <f t="shared" si="3"/>
        <v>0.09656064000000081</v>
      </c>
      <c r="K19" s="57">
        <f t="shared" si="1"/>
        <v>25.057486079999997</v>
      </c>
      <c r="L19" s="58">
        <f t="shared" si="2"/>
        <v>0.5632703999999995</v>
      </c>
      <c r="M19" s="6"/>
    </row>
    <row r="20" spans="1:13" ht="15.75" thickBot="1">
      <c r="A20" s="1"/>
      <c r="B20" s="58">
        <f t="shared" si="0"/>
        <v>0.34999999999999964</v>
      </c>
      <c r="C20" s="41">
        <f t="shared" si="4"/>
        <v>15.919999999999996</v>
      </c>
      <c r="D20" s="50" t="s">
        <v>7</v>
      </c>
      <c r="E20" s="51" t="s">
        <v>48</v>
      </c>
      <c r="F20" s="49">
        <v>1.4300000000000015</v>
      </c>
      <c r="H20" s="37"/>
      <c r="I20" s="5"/>
      <c r="J20" s="58">
        <f t="shared" si="3"/>
        <v>0.5632703999999995</v>
      </c>
      <c r="K20" s="57">
        <f t="shared" si="1"/>
        <v>25.620756479999997</v>
      </c>
      <c r="L20" s="58">
        <f t="shared" si="2"/>
        <v>2.3013619200000024</v>
      </c>
      <c r="M20" s="6"/>
    </row>
    <row r="21" spans="1:13" ht="15.75" thickTop="1">
      <c r="A21" s="1"/>
      <c r="B21" s="58">
        <f t="shared" si="0"/>
        <v>1.4300000000000015</v>
      </c>
      <c r="C21" s="41">
        <f t="shared" si="4"/>
        <v>17.349999999999998</v>
      </c>
      <c r="D21" s="52" t="s">
        <v>7</v>
      </c>
      <c r="E21" s="53" t="s">
        <v>32</v>
      </c>
      <c r="F21" s="54">
        <v>0.07000000000000028</v>
      </c>
      <c r="I21" s="5"/>
      <c r="J21" s="58">
        <f t="shared" si="3"/>
        <v>2.3013619200000024</v>
      </c>
      <c r="K21" s="57">
        <f t="shared" si="1"/>
        <v>27.9221184</v>
      </c>
      <c r="L21" s="58">
        <f t="shared" si="2"/>
        <v>0.11265408000000046</v>
      </c>
      <c r="M21" s="6"/>
    </row>
    <row r="22" spans="1:13" ht="15">
      <c r="A22" s="1"/>
      <c r="B22" s="58">
        <f t="shared" si="0"/>
        <v>0.07000000000000028</v>
      </c>
      <c r="C22" s="41">
        <f t="shared" si="4"/>
        <v>17.419999999999998</v>
      </c>
      <c r="D22" s="52" t="s">
        <v>14</v>
      </c>
      <c r="E22" s="53" t="s">
        <v>33</v>
      </c>
      <c r="F22" s="54">
        <v>0.2099999999999973</v>
      </c>
      <c r="I22" s="5"/>
      <c r="J22" s="58">
        <f t="shared" si="3"/>
        <v>0.11265408000000046</v>
      </c>
      <c r="K22" s="57">
        <f t="shared" si="1"/>
        <v>28.034772479999997</v>
      </c>
      <c r="L22" s="58">
        <f t="shared" si="2"/>
        <v>0.3379622399999957</v>
      </c>
      <c r="M22" s="6"/>
    </row>
    <row r="23" spans="1:13" ht="15">
      <c r="A23" s="1"/>
      <c r="B23" s="58">
        <f t="shared" si="0"/>
        <v>0.2099999999999973</v>
      </c>
      <c r="C23" s="41">
        <f t="shared" si="4"/>
        <v>17.629999999999995</v>
      </c>
      <c r="D23" s="52" t="s">
        <v>7</v>
      </c>
      <c r="E23" s="53" t="s">
        <v>34</v>
      </c>
      <c r="F23" s="54">
        <v>0.8100000000000023</v>
      </c>
      <c r="I23" s="5"/>
      <c r="J23" s="58">
        <f t="shared" si="3"/>
        <v>0.3379622399999957</v>
      </c>
      <c r="K23" s="57">
        <f t="shared" si="1"/>
        <v>28.372734719999993</v>
      </c>
      <c r="L23" s="58">
        <f t="shared" si="2"/>
        <v>1.3035686400000037</v>
      </c>
      <c r="M23" s="6"/>
    </row>
    <row r="24" spans="1:13" ht="15">
      <c r="A24" s="1"/>
      <c r="B24" s="58">
        <f t="shared" si="0"/>
        <v>0.8100000000000023</v>
      </c>
      <c r="C24" s="41">
        <f t="shared" si="4"/>
        <v>18.439999999999998</v>
      </c>
      <c r="D24" s="52" t="s">
        <v>7</v>
      </c>
      <c r="E24" s="53" t="s">
        <v>35</v>
      </c>
      <c r="F24" s="54">
        <v>0.0799999999999983</v>
      </c>
      <c r="I24" s="5"/>
      <c r="J24" s="58">
        <f t="shared" si="3"/>
        <v>1.3035686400000037</v>
      </c>
      <c r="K24" s="57">
        <f t="shared" si="1"/>
        <v>29.67630336</v>
      </c>
      <c r="L24" s="58">
        <f t="shared" si="2"/>
        <v>0.12874751999999726</v>
      </c>
      <c r="M24" s="6"/>
    </row>
    <row r="25" spans="1:13" ht="15">
      <c r="A25" s="1"/>
      <c r="B25" s="58">
        <f t="shared" si="0"/>
        <v>0.0799999999999983</v>
      </c>
      <c r="C25" s="41">
        <f t="shared" si="4"/>
        <v>18.519999999999996</v>
      </c>
      <c r="D25" s="52" t="s">
        <v>14</v>
      </c>
      <c r="E25" s="53" t="s">
        <v>36</v>
      </c>
      <c r="F25" s="54">
        <v>0.379999999999999</v>
      </c>
      <c r="I25" s="5"/>
      <c r="J25" s="58">
        <f t="shared" si="3"/>
        <v>0.12874751999999726</v>
      </c>
      <c r="K25" s="57">
        <f t="shared" si="1"/>
        <v>29.805050879999996</v>
      </c>
      <c r="L25" s="58">
        <f t="shared" si="2"/>
        <v>0.6115507199999984</v>
      </c>
      <c r="M25" s="6"/>
    </row>
    <row r="26" spans="1:13" ht="15">
      <c r="A26" s="1"/>
      <c r="B26" s="58">
        <f t="shared" si="0"/>
        <v>0.379999999999999</v>
      </c>
      <c r="C26" s="41">
        <f t="shared" si="4"/>
        <v>18.899999999999995</v>
      </c>
      <c r="D26" s="50" t="s">
        <v>16</v>
      </c>
      <c r="E26" s="51" t="s">
        <v>37</v>
      </c>
      <c r="F26" s="49">
        <v>5.300000000000001</v>
      </c>
      <c r="I26" s="5"/>
      <c r="J26" s="58">
        <f t="shared" si="3"/>
        <v>0.6115507199999984</v>
      </c>
      <c r="K26" s="57">
        <f t="shared" si="1"/>
        <v>30.416601599999993</v>
      </c>
      <c r="L26" s="58">
        <f t="shared" si="2"/>
        <v>8.529523200000002</v>
      </c>
      <c r="M26" s="6"/>
    </row>
    <row r="27" spans="1:13" ht="15">
      <c r="A27" s="1"/>
      <c r="B27" s="58">
        <f t="shared" si="0"/>
        <v>5.300000000000001</v>
      </c>
      <c r="C27" s="48">
        <f t="shared" si="4"/>
        <v>24.199999999999996</v>
      </c>
      <c r="D27" s="23" t="s">
        <v>17</v>
      </c>
      <c r="E27" s="24" t="s">
        <v>30</v>
      </c>
      <c r="F27" s="22"/>
      <c r="I27" s="5"/>
      <c r="J27" s="58">
        <f t="shared" si="3"/>
        <v>8.529523200000002</v>
      </c>
      <c r="K27" s="57">
        <f t="shared" si="1"/>
        <v>38.94612479999999</v>
      </c>
      <c r="L27" s="58">
        <f t="shared" si="2"/>
      </c>
      <c r="M27" s="6"/>
    </row>
    <row r="28" spans="1:13" ht="15">
      <c r="A28" s="1"/>
      <c r="B28" s="58">
        <f t="shared" si="0"/>
      </c>
      <c r="C28" s="48">
        <f t="shared" si="4"/>
        <v>24.199999999999996</v>
      </c>
      <c r="D28" s="14" t="s">
        <v>16</v>
      </c>
      <c r="E28" s="15" t="s">
        <v>18</v>
      </c>
      <c r="F28" s="55">
        <v>4.93</v>
      </c>
      <c r="I28" s="5"/>
      <c r="J28" s="58">
        <f t="shared" si="3"/>
      </c>
      <c r="K28" s="57">
        <f t="shared" si="1"/>
        <v>38.94612479999999</v>
      </c>
      <c r="L28" s="58">
        <f t="shared" si="2"/>
        <v>7.93406592</v>
      </c>
      <c r="M28" s="6"/>
    </row>
    <row r="29" spans="1:13" ht="15">
      <c r="A29" s="1"/>
      <c r="B29" s="58">
        <f t="shared" si="0"/>
        <v>4.93</v>
      </c>
      <c r="C29" s="48">
        <f t="shared" si="4"/>
        <v>29.129999999999995</v>
      </c>
      <c r="D29" s="14" t="s">
        <v>7</v>
      </c>
      <c r="E29" s="15" t="s">
        <v>19</v>
      </c>
      <c r="F29" s="55">
        <v>0.8000000000000007</v>
      </c>
      <c r="I29" s="5"/>
      <c r="J29" s="58">
        <f t="shared" si="3"/>
        <v>7.93406592</v>
      </c>
      <c r="K29" s="57">
        <f t="shared" si="1"/>
        <v>46.880190719999995</v>
      </c>
      <c r="L29" s="58">
        <f t="shared" si="2"/>
        <v>1.2874752000000012</v>
      </c>
      <c r="M29" s="6"/>
    </row>
    <row r="30" spans="1:13" ht="15">
      <c r="A30" s="1"/>
      <c r="B30" s="58">
        <f t="shared" si="0"/>
        <v>0.8000000000000007</v>
      </c>
      <c r="C30" s="48">
        <f t="shared" si="4"/>
        <v>29.929999999999996</v>
      </c>
      <c r="D30" s="14" t="s">
        <v>14</v>
      </c>
      <c r="E30" s="15" t="s">
        <v>20</v>
      </c>
      <c r="F30" s="55">
        <v>0.18999999999999773</v>
      </c>
      <c r="I30" s="5"/>
      <c r="J30" s="58">
        <f t="shared" si="3"/>
        <v>1.2874752000000012</v>
      </c>
      <c r="K30" s="57">
        <f t="shared" si="1"/>
        <v>48.16766592</v>
      </c>
      <c r="L30" s="58">
        <f t="shared" si="2"/>
        <v>0.3057753599999964</v>
      </c>
      <c r="M30" s="6"/>
    </row>
    <row r="31" spans="1:13" ht="15">
      <c r="A31" s="1"/>
      <c r="B31" s="58">
        <f t="shared" si="0"/>
        <v>0.18999999999999773</v>
      </c>
      <c r="C31" s="48">
        <f t="shared" si="4"/>
        <v>30.119999999999994</v>
      </c>
      <c r="D31" s="14" t="s">
        <v>7</v>
      </c>
      <c r="E31" s="15" t="s">
        <v>21</v>
      </c>
      <c r="F31" s="55">
        <v>1.9100000000000001</v>
      </c>
      <c r="I31" s="5"/>
      <c r="J31" s="58">
        <f t="shared" si="3"/>
        <v>0.3057753599999964</v>
      </c>
      <c r="K31" s="57">
        <f t="shared" si="1"/>
        <v>48.473441279999996</v>
      </c>
      <c r="L31" s="58">
        <f t="shared" si="2"/>
        <v>3.0738470400000004</v>
      </c>
      <c r="M31" s="6"/>
    </row>
    <row r="32" spans="1:13" ht="15">
      <c r="A32" s="1"/>
      <c r="B32" s="58">
        <f t="shared" si="0"/>
        <v>1.9100000000000001</v>
      </c>
      <c r="C32" s="48">
        <f t="shared" si="4"/>
        <v>32.029999999999994</v>
      </c>
      <c r="D32" s="14" t="s">
        <v>14</v>
      </c>
      <c r="E32" s="15" t="s">
        <v>22</v>
      </c>
      <c r="F32" s="55">
        <v>9.689999999999998</v>
      </c>
      <c r="I32" s="5"/>
      <c r="J32" s="58">
        <f t="shared" si="3"/>
        <v>3.0738470400000004</v>
      </c>
      <c r="K32" s="57">
        <f t="shared" si="1"/>
        <v>51.54728831999999</v>
      </c>
      <c r="L32" s="58">
        <f t="shared" si="2"/>
        <v>15.594543359999998</v>
      </c>
      <c r="M32" s="6"/>
    </row>
    <row r="33" spans="1:13" ht="15">
      <c r="A33" s="1"/>
      <c r="B33" s="58">
        <f t="shared" si="0"/>
        <v>9.689999999999998</v>
      </c>
      <c r="C33" s="48">
        <f t="shared" si="4"/>
        <v>41.71999999999999</v>
      </c>
      <c r="D33" s="14" t="s">
        <v>7</v>
      </c>
      <c r="E33" s="15" t="s">
        <v>23</v>
      </c>
      <c r="F33" s="55">
        <v>0.5600000000000023</v>
      </c>
      <c r="I33" s="5"/>
      <c r="J33" s="58">
        <f t="shared" si="3"/>
        <v>15.594543359999998</v>
      </c>
      <c r="K33" s="57">
        <f t="shared" si="1"/>
        <v>67.14183168</v>
      </c>
      <c r="L33" s="58">
        <f t="shared" si="2"/>
        <v>0.9012326400000037</v>
      </c>
      <c r="M33" s="6"/>
    </row>
    <row r="34" spans="1:13" ht="25.5" customHeight="1">
      <c r="A34" s="1"/>
      <c r="B34" s="58">
        <f t="shared" si="0"/>
        <v>0.5600000000000023</v>
      </c>
      <c r="C34" s="48">
        <f t="shared" si="4"/>
        <v>42.279999999999994</v>
      </c>
      <c r="D34" s="23" t="s">
        <v>17</v>
      </c>
      <c r="E34" s="24" t="s">
        <v>31</v>
      </c>
      <c r="F34" s="25"/>
      <c r="I34" s="5"/>
      <c r="J34" s="58">
        <f t="shared" si="3"/>
        <v>0.9012326400000037</v>
      </c>
      <c r="K34" s="57">
        <f t="shared" si="1"/>
        <v>68.04306432</v>
      </c>
      <c r="L34" s="58">
        <f t="shared" si="2"/>
      </c>
      <c r="M34" s="6"/>
    </row>
    <row r="35" spans="1:13" ht="15">
      <c r="A35" s="1"/>
      <c r="B35" s="58">
        <f t="shared" si="0"/>
      </c>
      <c r="C35" s="48">
        <f t="shared" si="4"/>
        <v>42.279999999999994</v>
      </c>
      <c r="D35" s="59" t="s">
        <v>16</v>
      </c>
      <c r="E35" s="60" t="s">
        <v>49</v>
      </c>
      <c r="F35" s="58">
        <v>4.359999999999999</v>
      </c>
      <c r="I35" s="5"/>
      <c r="J35" s="58">
        <f t="shared" si="3"/>
      </c>
      <c r="K35" s="57">
        <f t="shared" si="1"/>
        <v>68.04306432</v>
      </c>
      <c r="L35" s="58">
        <f t="shared" si="2"/>
        <v>7.01673984</v>
      </c>
      <c r="M35" s="6"/>
    </row>
    <row r="36" spans="1:13" ht="15">
      <c r="A36" s="1"/>
      <c r="B36" s="58">
        <f t="shared" si="0"/>
        <v>4.359999999999999</v>
      </c>
      <c r="C36" s="48">
        <f t="shared" si="4"/>
        <v>46.63999999999999</v>
      </c>
      <c r="D36" s="59" t="s">
        <v>14</v>
      </c>
      <c r="E36" s="60" t="s">
        <v>50</v>
      </c>
      <c r="F36" s="58">
        <v>5.130000000000003</v>
      </c>
      <c r="I36" s="5"/>
      <c r="J36" s="58">
        <f t="shared" si="3"/>
        <v>7.01673984</v>
      </c>
      <c r="K36" s="57">
        <f t="shared" si="1"/>
        <v>75.05980416</v>
      </c>
      <c r="L36" s="58">
        <f t="shared" si="2"/>
        <v>8.255934720000004</v>
      </c>
      <c r="M36" s="6"/>
    </row>
    <row r="37" spans="1:13" ht="15">
      <c r="A37" s="1"/>
      <c r="B37" s="58">
        <f t="shared" si="0"/>
        <v>5.130000000000003</v>
      </c>
      <c r="C37" s="48">
        <f t="shared" si="4"/>
        <v>51.769999999999996</v>
      </c>
      <c r="D37" s="59" t="s">
        <v>7</v>
      </c>
      <c r="E37" s="60" t="s">
        <v>51</v>
      </c>
      <c r="F37" s="58">
        <v>0.01999999999999602</v>
      </c>
      <c r="I37" s="5"/>
      <c r="J37" s="58">
        <f t="shared" si="3"/>
        <v>8.255934720000004</v>
      </c>
      <c r="K37" s="57">
        <f t="shared" si="1"/>
        <v>83.31573888</v>
      </c>
      <c r="L37" s="58">
        <f t="shared" si="2"/>
        <v>0.032186879999993596</v>
      </c>
      <c r="M37" s="6"/>
    </row>
    <row r="38" spans="1:13" ht="15">
      <c r="A38" s="1"/>
      <c r="B38" s="58">
        <f t="shared" si="0"/>
        <v>0.01999999999999602</v>
      </c>
      <c r="C38" s="48">
        <f t="shared" si="4"/>
        <v>51.78999999999999</v>
      </c>
      <c r="D38" s="59" t="s">
        <v>14</v>
      </c>
      <c r="E38" s="60" t="s">
        <v>52</v>
      </c>
      <c r="F38" s="58">
        <v>0.39000000000000057</v>
      </c>
      <c r="I38" s="5"/>
      <c r="J38" s="58">
        <f t="shared" si="3"/>
        <v>0.032186879999993596</v>
      </c>
      <c r="K38" s="57">
        <f t="shared" si="1"/>
        <v>83.34792576</v>
      </c>
      <c r="L38" s="58">
        <f t="shared" si="2"/>
        <v>0.627644160000001</v>
      </c>
      <c r="M38" s="6"/>
    </row>
    <row r="39" spans="1:13" ht="15">
      <c r="A39" s="1"/>
      <c r="B39" s="58">
        <f t="shared" si="0"/>
        <v>0.39000000000000057</v>
      </c>
      <c r="C39" s="48">
        <f t="shared" si="4"/>
        <v>52.17999999999999</v>
      </c>
      <c r="D39" s="59" t="s">
        <v>7</v>
      </c>
      <c r="E39" s="60" t="s">
        <v>53</v>
      </c>
      <c r="F39" s="58">
        <v>0.010000000000005116</v>
      </c>
      <c r="I39" s="5"/>
      <c r="J39" s="58">
        <f t="shared" si="3"/>
        <v>0.627644160000001</v>
      </c>
      <c r="K39" s="57">
        <f t="shared" si="1"/>
        <v>83.97556992</v>
      </c>
      <c r="L39" s="58">
        <f t="shared" si="2"/>
        <v>0.016093440000008234</v>
      </c>
      <c r="M39" s="6"/>
    </row>
    <row r="40" spans="1:13" ht="15">
      <c r="A40" s="1"/>
      <c r="B40" s="58">
        <f t="shared" si="0"/>
        <v>0.010000000000005116</v>
      </c>
      <c r="C40" s="48">
        <f t="shared" si="4"/>
        <v>52.19</v>
      </c>
      <c r="D40" s="59" t="s">
        <v>14</v>
      </c>
      <c r="E40" s="60" t="s">
        <v>54</v>
      </c>
      <c r="F40" s="58">
        <v>0.9299999999999997</v>
      </c>
      <c r="I40" s="5"/>
      <c r="J40" s="58">
        <f t="shared" si="3"/>
        <v>0.016093440000008234</v>
      </c>
      <c r="K40" s="57">
        <f t="shared" si="1"/>
        <v>83.99166336</v>
      </c>
      <c r="L40" s="58">
        <f t="shared" si="2"/>
        <v>1.4966899199999997</v>
      </c>
      <c r="M40" s="6"/>
    </row>
    <row r="41" spans="1:13" ht="15">
      <c r="A41" s="1"/>
      <c r="B41" s="58">
        <f t="shared" si="0"/>
        <v>0.9299999999999997</v>
      </c>
      <c r="C41" s="48">
        <f t="shared" si="4"/>
        <v>53.12</v>
      </c>
      <c r="D41" s="59" t="s">
        <v>14</v>
      </c>
      <c r="E41" s="60" t="s">
        <v>55</v>
      </c>
      <c r="F41" s="58">
        <v>0.3200000000000003</v>
      </c>
      <c r="I41" s="5"/>
      <c r="J41" s="58">
        <f t="shared" si="3"/>
        <v>1.4966899199999997</v>
      </c>
      <c r="K41" s="57">
        <f t="shared" si="1"/>
        <v>85.48835328</v>
      </c>
      <c r="L41" s="58">
        <f t="shared" si="2"/>
        <v>0.5149900800000005</v>
      </c>
      <c r="M41" s="6"/>
    </row>
    <row r="42" spans="1:13" ht="25.5">
      <c r="A42" s="1"/>
      <c r="B42" s="58">
        <f t="shared" si="0"/>
        <v>0.3200000000000003</v>
      </c>
      <c r="C42" s="48">
        <f t="shared" si="4"/>
        <v>53.44</v>
      </c>
      <c r="D42" s="59" t="s">
        <v>7</v>
      </c>
      <c r="E42" s="60" t="s">
        <v>56</v>
      </c>
      <c r="F42" s="58">
        <v>0.5700000000000003</v>
      </c>
      <c r="I42" s="5"/>
      <c r="J42" s="58">
        <f t="shared" si="3"/>
        <v>0.5149900800000005</v>
      </c>
      <c r="K42" s="57">
        <f t="shared" si="1"/>
        <v>86.00334336</v>
      </c>
      <c r="L42" s="58">
        <f t="shared" si="2"/>
        <v>0.9173260800000005</v>
      </c>
      <c r="M42" s="6"/>
    </row>
    <row r="43" spans="1:13" ht="15">
      <c r="A43" s="1"/>
      <c r="B43" s="58">
        <f t="shared" si="0"/>
        <v>0.5700000000000003</v>
      </c>
      <c r="C43" s="48">
        <f t="shared" si="4"/>
        <v>54.01</v>
      </c>
      <c r="D43" s="59" t="s">
        <v>7</v>
      </c>
      <c r="E43" s="60" t="s">
        <v>57</v>
      </c>
      <c r="F43" s="58">
        <v>0.04999999999999716</v>
      </c>
      <c r="I43" s="5"/>
      <c r="J43" s="58">
        <f t="shared" si="3"/>
        <v>0.9173260800000005</v>
      </c>
      <c r="K43" s="57">
        <f t="shared" si="1"/>
        <v>86.92066944</v>
      </c>
      <c r="L43" s="58">
        <f t="shared" si="2"/>
        <v>0.08046719999999544</v>
      </c>
      <c r="M43" s="6"/>
    </row>
    <row r="44" spans="1:13" ht="15">
      <c r="A44" s="1"/>
      <c r="B44" s="58">
        <f t="shared" si="0"/>
        <v>0.04999999999999716</v>
      </c>
      <c r="C44" s="48">
        <f t="shared" si="4"/>
        <v>54.059999999999995</v>
      </c>
      <c r="D44" s="59" t="s">
        <v>14</v>
      </c>
      <c r="E44" s="60" t="s">
        <v>58</v>
      </c>
      <c r="F44" s="58">
        <v>0.5499999999999972</v>
      </c>
      <c r="I44" s="5"/>
      <c r="J44" s="58">
        <f t="shared" si="3"/>
        <v>0.08046719999999544</v>
      </c>
      <c r="K44" s="57">
        <f t="shared" si="1"/>
        <v>87.00113664</v>
      </c>
      <c r="L44" s="58">
        <f t="shared" si="2"/>
        <v>0.8851391999999955</v>
      </c>
      <c r="M44" s="6"/>
    </row>
    <row r="45" spans="1:13" ht="15">
      <c r="A45" s="1"/>
      <c r="B45" s="58">
        <f t="shared" si="0"/>
        <v>0.5499999999999972</v>
      </c>
      <c r="C45" s="48">
        <f t="shared" si="4"/>
        <v>54.60999999999999</v>
      </c>
      <c r="D45" s="59" t="s">
        <v>14</v>
      </c>
      <c r="E45" s="60" t="s">
        <v>59</v>
      </c>
      <c r="F45" s="58">
        <v>0.10000000000000142</v>
      </c>
      <c r="I45" s="5"/>
      <c r="J45" s="58">
        <f t="shared" si="3"/>
        <v>0.8851391999999955</v>
      </c>
      <c r="K45" s="57">
        <f t="shared" si="1"/>
        <v>87.88627584</v>
      </c>
      <c r="L45" s="58">
        <f t="shared" si="2"/>
        <v>0.1609344000000023</v>
      </c>
      <c r="M45" s="6"/>
    </row>
    <row r="46" spans="1:13" ht="15">
      <c r="A46" s="1"/>
      <c r="B46" s="58">
        <f t="shared" si="0"/>
        <v>0.10000000000000142</v>
      </c>
      <c r="C46" s="48">
        <f t="shared" si="4"/>
        <v>54.709999999999994</v>
      </c>
      <c r="D46" s="59" t="s">
        <v>7</v>
      </c>
      <c r="E46" s="60" t="s">
        <v>60</v>
      </c>
      <c r="F46" s="58">
        <v>0.9399999999999977</v>
      </c>
      <c r="I46" s="5"/>
      <c r="J46" s="58">
        <f t="shared" si="3"/>
        <v>0.1609344000000023</v>
      </c>
      <c r="K46" s="57">
        <f t="shared" si="1"/>
        <v>88.04721024</v>
      </c>
      <c r="L46" s="58">
        <f t="shared" si="2"/>
        <v>1.5127833599999965</v>
      </c>
      <c r="M46" s="6"/>
    </row>
    <row r="47" spans="1:13" ht="25.5">
      <c r="A47" s="1"/>
      <c r="B47" s="58">
        <f t="shared" si="0"/>
        <v>0.9399999999999977</v>
      </c>
      <c r="C47" s="48">
        <f t="shared" si="4"/>
        <v>55.64999999999999</v>
      </c>
      <c r="D47" s="59" t="s">
        <v>16</v>
      </c>
      <c r="E47" s="60" t="s">
        <v>61</v>
      </c>
      <c r="F47" s="58">
        <v>4.540000000000006</v>
      </c>
      <c r="I47" s="5"/>
      <c r="J47" s="58">
        <f t="shared" si="3"/>
        <v>1.5127833599999965</v>
      </c>
      <c r="K47" s="57">
        <f t="shared" si="1"/>
        <v>89.5599936</v>
      </c>
      <c r="L47" s="58">
        <f t="shared" si="2"/>
        <v>7.306421760000011</v>
      </c>
      <c r="M47" s="6"/>
    </row>
    <row r="48" spans="1:13" ht="15">
      <c r="A48" s="1"/>
      <c r="B48" s="58">
        <f t="shared" si="0"/>
        <v>4.540000000000006</v>
      </c>
      <c r="C48" s="48">
        <f t="shared" si="4"/>
        <v>60.19</v>
      </c>
      <c r="D48" s="59" t="s">
        <v>14</v>
      </c>
      <c r="E48" s="60" t="s">
        <v>62</v>
      </c>
      <c r="F48" s="58">
        <v>0.12999999999999545</v>
      </c>
      <c r="I48" s="5"/>
      <c r="J48" s="58">
        <f t="shared" si="3"/>
        <v>7.306421760000011</v>
      </c>
      <c r="K48" s="57">
        <f t="shared" si="1"/>
        <v>96.86641536</v>
      </c>
      <c r="L48" s="58">
        <f t="shared" si="2"/>
        <v>0.2092147199999927</v>
      </c>
      <c r="M48" s="6"/>
    </row>
    <row r="49" spans="1:13" ht="15">
      <c r="A49" s="1"/>
      <c r="B49" s="58">
        <f t="shared" si="0"/>
        <v>0.12999999999999545</v>
      </c>
      <c r="C49" s="48">
        <f t="shared" si="4"/>
        <v>60.31999999999999</v>
      </c>
      <c r="D49" s="59" t="s">
        <v>7</v>
      </c>
      <c r="E49" s="60" t="s">
        <v>63</v>
      </c>
      <c r="F49" s="58">
        <v>2.3900000000000006</v>
      </c>
      <c r="I49" s="5"/>
      <c r="J49" s="58">
        <f t="shared" si="3"/>
        <v>0.2092147199999927</v>
      </c>
      <c r="K49" s="57">
        <f t="shared" si="1"/>
        <v>97.07563008</v>
      </c>
      <c r="L49" s="58">
        <f t="shared" si="2"/>
        <v>3.846332160000001</v>
      </c>
      <c r="M49" s="6"/>
    </row>
    <row r="50" spans="1:13" ht="25.5">
      <c r="A50" s="1"/>
      <c r="B50" s="58">
        <f t="shared" si="0"/>
        <v>2.3900000000000006</v>
      </c>
      <c r="C50" s="48">
        <f t="shared" si="4"/>
        <v>62.709999999999994</v>
      </c>
      <c r="D50" s="59" t="s">
        <v>16</v>
      </c>
      <c r="E50" s="60" t="s">
        <v>64</v>
      </c>
      <c r="F50" s="58">
        <v>0</v>
      </c>
      <c r="I50" s="5"/>
      <c r="J50" s="58">
        <f t="shared" si="3"/>
        <v>3.846332160000001</v>
      </c>
      <c r="K50" s="57">
        <f t="shared" si="1"/>
        <v>100.92196224</v>
      </c>
      <c r="L50" s="58">
        <f t="shared" si="2"/>
        <v>0</v>
      </c>
      <c r="M50" s="6"/>
    </row>
    <row r="51" spans="1:13" ht="15">
      <c r="A51" s="1"/>
      <c r="B51" s="58">
        <f t="shared" si="0"/>
        <v>0</v>
      </c>
      <c r="C51" s="48">
        <f t="shared" si="4"/>
        <v>62.709999999999994</v>
      </c>
      <c r="D51" s="59" t="s">
        <v>14</v>
      </c>
      <c r="E51" s="60" t="s">
        <v>65</v>
      </c>
      <c r="F51" s="58">
        <v>2.4099999999999966</v>
      </c>
      <c r="I51" s="5"/>
      <c r="J51" s="58">
        <f t="shared" si="3"/>
        <v>0</v>
      </c>
      <c r="K51" s="57">
        <f t="shared" si="1"/>
        <v>100.92196224</v>
      </c>
      <c r="L51" s="58">
        <f t="shared" si="2"/>
        <v>3.8785190399999947</v>
      </c>
      <c r="M51" s="6"/>
    </row>
    <row r="52" spans="1:13" ht="15">
      <c r="A52" s="1"/>
      <c r="B52" s="58">
        <f t="shared" si="0"/>
        <v>2.4099999999999966</v>
      </c>
      <c r="C52" s="48">
        <f t="shared" si="4"/>
        <v>65.11999999999999</v>
      </c>
      <c r="D52" s="59" t="s">
        <v>14</v>
      </c>
      <c r="E52" s="60" t="s">
        <v>66</v>
      </c>
      <c r="F52" s="58">
        <v>1.5300000000000011</v>
      </c>
      <c r="I52" s="5"/>
      <c r="J52" s="58">
        <f t="shared" si="3"/>
        <v>3.8785190399999947</v>
      </c>
      <c r="K52" s="57">
        <f t="shared" si="1"/>
        <v>104.80048127999999</v>
      </c>
      <c r="L52" s="58">
        <f t="shared" si="2"/>
        <v>2.462296320000002</v>
      </c>
      <c r="M52" s="6"/>
    </row>
    <row r="53" spans="1:13" ht="15">
      <c r="A53" s="1"/>
      <c r="B53" s="58">
        <f t="shared" si="0"/>
        <v>1.5300000000000011</v>
      </c>
      <c r="C53" s="48">
        <f t="shared" si="4"/>
        <v>66.64999999999999</v>
      </c>
      <c r="D53" s="59" t="s">
        <v>7</v>
      </c>
      <c r="E53" s="60" t="s">
        <v>40</v>
      </c>
      <c r="F53" s="58">
        <v>0.04999999999999716</v>
      </c>
      <c r="I53" s="5"/>
      <c r="J53" s="58">
        <f t="shared" si="3"/>
        <v>2.462296320000002</v>
      </c>
      <c r="K53" s="57">
        <f t="shared" si="1"/>
        <v>107.26277759999999</v>
      </c>
      <c r="L53" s="58">
        <f t="shared" si="2"/>
        <v>0.08046719999999544</v>
      </c>
      <c r="M53" s="6"/>
    </row>
    <row r="54" spans="1:13" ht="15">
      <c r="A54" s="1"/>
      <c r="B54" s="58">
        <f t="shared" si="0"/>
        <v>0.04999999999999716</v>
      </c>
      <c r="C54" s="48">
        <f t="shared" si="4"/>
        <v>66.69999999999999</v>
      </c>
      <c r="D54" s="59" t="s">
        <v>14</v>
      </c>
      <c r="E54" s="60" t="s">
        <v>67</v>
      </c>
      <c r="F54" s="58">
        <v>0.060000000000002274</v>
      </c>
      <c r="I54" s="5"/>
      <c r="J54" s="58">
        <f t="shared" si="3"/>
        <v>0.08046719999999544</v>
      </c>
      <c r="K54" s="57">
        <f t="shared" si="1"/>
        <v>107.3432448</v>
      </c>
      <c r="L54" s="58">
        <f t="shared" si="2"/>
        <v>0.09656064000000367</v>
      </c>
      <c r="M54" s="6"/>
    </row>
    <row r="55" spans="1:13" ht="25.5">
      <c r="A55" s="1"/>
      <c r="B55" s="58">
        <f t="shared" si="0"/>
        <v>0.060000000000002274</v>
      </c>
      <c r="C55" s="48">
        <f t="shared" si="4"/>
        <v>66.75999999999999</v>
      </c>
      <c r="D55" s="59" t="s">
        <v>16</v>
      </c>
      <c r="E55" s="60" t="s">
        <v>68</v>
      </c>
      <c r="F55" s="58">
        <v>1.8700000000000045</v>
      </c>
      <c r="I55" s="5"/>
      <c r="J55" s="58">
        <f t="shared" si="3"/>
        <v>0.09656064000000367</v>
      </c>
      <c r="K55" s="57">
        <f t="shared" si="1"/>
        <v>107.43980543999999</v>
      </c>
      <c r="L55" s="58">
        <f t="shared" si="2"/>
        <v>3.0094732800000075</v>
      </c>
      <c r="M55" s="6"/>
    </row>
    <row r="56" spans="1:13" ht="15">
      <c r="A56" s="1"/>
      <c r="B56" s="58">
        <f t="shared" si="0"/>
        <v>1.8700000000000045</v>
      </c>
      <c r="C56" s="48">
        <f t="shared" si="4"/>
        <v>68.63</v>
      </c>
      <c r="D56" s="59" t="s">
        <v>16</v>
      </c>
      <c r="E56" s="60" t="s">
        <v>69</v>
      </c>
      <c r="F56" s="58">
        <v>0.28000000000000114</v>
      </c>
      <c r="I56" s="5"/>
      <c r="J56" s="58">
        <f t="shared" si="3"/>
        <v>3.0094732800000075</v>
      </c>
      <c r="K56" s="57">
        <f t="shared" si="1"/>
        <v>110.44927872</v>
      </c>
      <c r="L56" s="58">
        <f t="shared" si="2"/>
        <v>0.45061632000000185</v>
      </c>
      <c r="M56" s="6"/>
    </row>
    <row r="57" spans="1:13" ht="15">
      <c r="A57" s="1"/>
      <c r="B57" s="58">
        <f t="shared" si="0"/>
        <v>0.28000000000000114</v>
      </c>
      <c r="C57" s="48">
        <f t="shared" si="4"/>
        <v>68.91</v>
      </c>
      <c r="D57" s="59" t="s">
        <v>14</v>
      </c>
      <c r="E57" s="60" t="s">
        <v>12</v>
      </c>
      <c r="F57" s="58">
        <v>0.5100000000000051</v>
      </c>
      <c r="I57" s="5"/>
      <c r="J57" s="58">
        <f t="shared" si="3"/>
        <v>0.45061632000000185</v>
      </c>
      <c r="K57" s="57">
        <f t="shared" si="1"/>
        <v>110.89989504</v>
      </c>
      <c r="L57" s="58">
        <f t="shared" si="2"/>
        <v>0.8207654400000083</v>
      </c>
      <c r="M57" s="6"/>
    </row>
    <row r="58" spans="1:13" ht="15">
      <c r="A58" s="1"/>
      <c r="B58" s="58">
        <f t="shared" si="0"/>
        <v>0.5100000000000051</v>
      </c>
      <c r="C58" s="48">
        <f t="shared" si="4"/>
        <v>69.42</v>
      </c>
      <c r="D58" s="59" t="s">
        <v>14</v>
      </c>
      <c r="E58" s="60" t="s">
        <v>70</v>
      </c>
      <c r="F58" s="58">
        <v>0.14999999999999147</v>
      </c>
      <c r="I58" s="5"/>
      <c r="J58" s="58">
        <f t="shared" si="3"/>
        <v>0.8207654400000083</v>
      </c>
      <c r="K58" s="57">
        <f t="shared" si="1"/>
        <v>111.72066048</v>
      </c>
      <c r="L58" s="58">
        <f t="shared" si="2"/>
        <v>0.24140159999998628</v>
      </c>
      <c r="M58" s="6"/>
    </row>
    <row r="59" spans="1:13" ht="15">
      <c r="A59" s="1"/>
      <c r="B59" s="58">
        <f t="shared" si="0"/>
        <v>0.14999999999999147</v>
      </c>
      <c r="C59" s="48">
        <f t="shared" si="4"/>
        <v>69.57</v>
      </c>
      <c r="D59" s="59" t="s">
        <v>14</v>
      </c>
      <c r="E59" s="60" t="s">
        <v>71</v>
      </c>
      <c r="F59" s="58">
        <v>0.28000000000000114</v>
      </c>
      <c r="I59" s="5"/>
      <c r="J59" s="58">
        <f t="shared" si="3"/>
        <v>0.24140159999998628</v>
      </c>
      <c r="K59" s="57">
        <f t="shared" si="1"/>
        <v>111.96206208</v>
      </c>
      <c r="L59" s="58">
        <f t="shared" si="2"/>
        <v>0.45061632000000185</v>
      </c>
      <c r="M59" s="6"/>
    </row>
    <row r="60" spans="1:13" ht="15">
      <c r="A60" s="1"/>
      <c r="B60" s="58">
        <f t="shared" si="0"/>
        <v>0.28000000000000114</v>
      </c>
      <c r="C60" s="48">
        <f t="shared" si="4"/>
        <v>69.85</v>
      </c>
      <c r="D60" s="59" t="s">
        <v>7</v>
      </c>
      <c r="E60" s="60" t="s">
        <v>72</v>
      </c>
      <c r="F60" s="58">
        <v>0.01999999999999602</v>
      </c>
      <c r="I60" s="5"/>
      <c r="J60" s="58">
        <f t="shared" si="3"/>
        <v>0.45061632000000185</v>
      </c>
      <c r="K60" s="57">
        <f t="shared" si="1"/>
        <v>112.4126784</v>
      </c>
      <c r="L60" s="58">
        <f t="shared" si="2"/>
        <v>0.032186879999993596</v>
      </c>
      <c r="M60" s="6"/>
    </row>
    <row r="61" spans="1:13" ht="15">
      <c r="A61" s="1"/>
      <c r="B61" s="58">
        <f t="shared" si="0"/>
        <v>0.01999999999999602</v>
      </c>
      <c r="C61" s="57">
        <f t="shared" si="4"/>
        <v>69.86999999999999</v>
      </c>
      <c r="D61" s="16" t="s">
        <v>7</v>
      </c>
      <c r="E61" s="17" t="s">
        <v>24</v>
      </c>
      <c r="F61" s="26">
        <v>1</v>
      </c>
      <c r="I61" s="5"/>
      <c r="J61" s="58">
        <f t="shared" si="3"/>
        <v>0.032186879999993596</v>
      </c>
      <c r="K61" s="57">
        <f t="shared" si="1"/>
        <v>112.44486527999999</v>
      </c>
      <c r="L61" s="58">
        <f t="shared" si="2"/>
        <v>1.609344</v>
      </c>
      <c r="M61" s="6"/>
    </row>
    <row r="62" spans="1:13" ht="15">
      <c r="A62" s="1"/>
      <c r="B62" s="58">
        <f t="shared" si="0"/>
        <v>1</v>
      </c>
      <c r="C62" s="57">
        <f t="shared" si="4"/>
        <v>70.86999999999999</v>
      </c>
      <c r="D62" s="16" t="s">
        <v>16</v>
      </c>
      <c r="E62" s="17" t="s">
        <v>27</v>
      </c>
      <c r="F62" s="26">
        <v>0.8</v>
      </c>
      <c r="I62" s="5"/>
      <c r="J62" s="58">
        <f t="shared" si="3"/>
        <v>1.609344</v>
      </c>
      <c r="K62" s="57">
        <f t="shared" si="1"/>
        <v>114.05420928</v>
      </c>
      <c r="L62" s="58">
        <f t="shared" si="2"/>
        <v>1.2874752000000003</v>
      </c>
      <c r="M62" s="6"/>
    </row>
    <row r="63" spans="1:13" ht="51">
      <c r="A63" s="1"/>
      <c r="B63" s="58">
        <f t="shared" si="0"/>
        <v>0.8</v>
      </c>
      <c r="C63" s="57">
        <f t="shared" si="4"/>
        <v>71.66999999999999</v>
      </c>
      <c r="D63" s="27" t="s">
        <v>17</v>
      </c>
      <c r="E63" s="28" t="s">
        <v>28</v>
      </c>
      <c r="F63" s="22"/>
      <c r="I63" s="5"/>
      <c r="J63" s="58">
        <f t="shared" si="3"/>
        <v>1.2874752000000003</v>
      </c>
      <c r="K63" s="57">
        <f t="shared" si="1"/>
        <v>115.34168447999998</v>
      </c>
      <c r="L63" s="58">
        <f t="shared" si="2"/>
      </c>
      <c r="M63" s="6"/>
    </row>
    <row r="64" spans="2:12" ht="15">
      <c r="B64" s="56">
        <f t="shared" si="0"/>
      </c>
      <c r="C64" s="56"/>
      <c r="D64" s="29"/>
      <c r="E64" s="29"/>
      <c r="F64" s="29"/>
      <c r="L64" s="58">
        <f t="shared" si="2"/>
      </c>
    </row>
    <row r="65" spans="2:12" ht="15">
      <c r="B65" s="56">
        <f t="shared" si="0"/>
      </c>
      <c r="C65" s="56"/>
      <c r="L65" s="58">
        <f t="shared" si="2"/>
      </c>
    </row>
    <row r="66" spans="2:3" ht="15">
      <c r="B66" s="56">
        <f>IF(ISNUMBER(F65),F65,"")</f>
      </c>
      <c r="C66" s="56"/>
    </row>
    <row r="67" spans="2:3" ht="15">
      <c r="B67" s="56">
        <f>IF(ISNUMBER(F66),F66,"")</f>
      </c>
      <c r="C67" s="56"/>
    </row>
    <row r="68" spans="2:3" ht="15">
      <c r="B68" s="56"/>
      <c r="C68" s="56"/>
    </row>
    <row r="69" spans="2:3" ht="15">
      <c r="B69" s="56"/>
      <c r="C69" s="56"/>
    </row>
  </sheetData>
  <sheetProtection/>
  <mergeCells count="1">
    <mergeCell ref="H3:H20"/>
  </mergeCells>
  <printOptions/>
  <pageMargins left="0.7" right="0.7" top="1" bottom="1" header="0.5" footer="0"/>
  <pageSetup horizontalDpi="600" verticalDpi="600" orientation="portrait" r:id="rId1"/>
  <headerFooter>
    <oddHeader>&amp;C&amp;"Verdana,Bold"&amp;12China Camp-Lucas Valley Populaire</oddHeader>
    <oddFooter>&amp;C&amp;"Verdana,Bold" &amp;"Verdana,Regular"
Page &amp;P of &amp;N</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Rob A. Hawks</cp:lastModifiedBy>
  <cp:lastPrinted>2012-10-09T20:19:42Z</cp:lastPrinted>
  <dcterms:created xsi:type="dcterms:W3CDTF">2012-10-09T19:12:00Z</dcterms:created>
  <dcterms:modified xsi:type="dcterms:W3CDTF">2013-09-20T18:04:40Z</dcterms:modified>
  <cp:category/>
  <cp:version/>
  <cp:contentType/>
  <cp:contentStatus/>
</cp:coreProperties>
</file>