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0" yWindow="80" windowWidth="24240" windowHeight="13740" activeTab="0"/>
  </bookViews>
  <sheets>
    <sheet name="Davis 200K" sheetId="1" r:id="rId1"/>
  </sheets>
  <definedNames>
    <definedName name="_xlnm.Print_Area" localSheetId="0">'Davis 200K'!$B$1:$F$83</definedName>
    <definedName name="_xlnm.Print_Titles" localSheetId="0">'Davis 200K'!$1:$1</definedName>
  </definedNames>
  <calcPr fullCalcOnLoad="1"/>
</workbook>
</file>

<file path=xl/sharedStrings.xml><?xml version="1.0" encoding="utf-8"?>
<sst xmlns="http://schemas.openxmlformats.org/spreadsheetml/2006/main" count="177" uniqueCount="98">
  <si>
    <t>LEG</t>
  </si>
  <si>
    <t>AT</t>
  </si>
  <si>
    <t>ACTION</t>
  </si>
  <si>
    <t>DESCRIPTION</t>
  </si>
  <si>
    <t>GO</t>
  </si>
  <si>
    <t>START</t>
  </si>
  <si>
    <t>LEFT</t>
  </si>
  <si>
    <t>Willow Ave (N)</t>
  </si>
  <si>
    <r>
      <t xml:space="preserve">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
</t>
    </r>
    <r>
      <rPr>
        <b/>
        <sz val="8"/>
        <color indexed="8"/>
        <rFont val="Verdana"/>
        <family val="2"/>
      </rPr>
      <t xml:space="preserve">
This speadsheet has the "Print Area" set to the columns on the left. Riders may have to reset the "Print Area" after modification</t>
    </r>
    <r>
      <rPr>
        <sz val="8"/>
        <color indexed="8"/>
        <rFont val="Verdana"/>
        <family val="2"/>
      </rPr>
      <t>. Note the easiest way to do this is to select the "columns" then use "Set Print Area".</t>
    </r>
  </si>
  <si>
    <t>STRAIGHT</t>
  </si>
  <si>
    <t>Road name changes to Parker Ave</t>
  </si>
  <si>
    <t>San Pablo Ave</t>
  </si>
  <si>
    <t>Sidewalk to enter Carquinez Bridge Trail MUP (N)</t>
  </si>
  <si>
    <t>RIGHT</t>
  </si>
  <si>
    <t>Maritime Academy Dr (NE)</t>
  </si>
  <si>
    <t>Sonoma Blvd (N)</t>
  </si>
  <si>
    <t>Solano Ave (NE)</t>
  </si>
  <si>
    <t>Road name changes to Springs Rd</t>
  </si>
  <si>
    <t>Columbus Pkwy (N)</t>
  </si>
  <si>
    <t>Lake Herman Rd (E)</t>
  </si>
  <si>
    <t>Lopes Rd (NE)</t>
  </si>
  <si>
    <t>STOP</t>
  </si>
  <si>
    <t xml:space="preserve"> </t>
  </si>
  <si>
    <t>Continue on Lopes Rd (N)</t>
  </si>
  <si>
    <t>Cordelia Rd (E)</t>
  </si>
  <si>
    <t>Pittman Rd (N)</t>
  </si>
  <si>
    <t>Road name changes to Suisun Valley Rd</t>
  </si>
  <si>
    <t>Suisun Pkwy / "Business Center Drive" (E)</t>
  </si>
  <si>
    <t>Abernathy Rd (N)</t>
  </si>
  <si>
    <t>At traffic circle, continue straight on Abernathy Rd (N)</t>
  </si>
  <si>
    <t>Mankas Corner Rd (E)</t>
  </si>
  <si>
    <t>Road name changes to Waterman Blvd</t>
  </si>
  <si>
    <t>Hilborn Rd (N)</t>
  </si>
  <si>
    <t>Lyon Rd (NW)</t>
  </si>
  <si>
    <t>Cherry Glen Rd (N)</t>
  </si>
  <si>
    <t>Pleasants Valley Rd (N)</t>
  </si>
  <si>
    <t>Foothill Dr (E)</t>
  </si>
  <si>
    <t>BEAR LEFT</t>
  </si>
  <si>
    <t>Road name changes to W Monte Vista Ave</t>
  </si>
  <si>
    <t>S Orchard Ave (S)</t>
  </si>
  <si>
    <t>U-TURN</t>
  </si>
  <si>
    <t>Return on S Orchard Ave (N)</t>
  </si>
  <si>
    <t>Farrell Rd (E)</t>
  </si>
  <si>
    <t>Gibson Canyon Rd/Dobbins Street (N)</t>
  </si>
  <si>
    <t>Cantelow Rd (E)</t>
  </si>
  <si>
    <t>Timm Rd (N)</t>
  </si>
  <si>
    <t>Stay on Timm Rd (N)</t>
  </si>
  <si>
    <t>Allendale Rd (E)</t>
  </si>
  <si>
    <t>Meridian Rd [CR-105] (N)</t>
  </si>
  <si>
    <t>Silveyville Rd [CR-105] (E)</t>
  </si>
  <si>
    <t>Schroeder Rd [CR-143] (N)</t>
  </si>
  <si>
    <t>Sievers Rd [CR-436] (E)</t>
  </si>
  <si>
    <t>Stevenson Bridge Rd (N)</t>
  </si>
  <si>
    <t>Road name changes to County Road 95A</t>
  </si>
  <si>
    <t>Russell Blvd (SE)</t>
  </si>
  <si>
    <t>Sycamore Ln (N)</t>
  </si>
  <si>
    <t>W Covell Blvd (W)</t>
  </si>
  <si>
    <t>Stay on W Covell Blvd (W)</t>
  </si>
  <si>
    <t>Road name changes to County Road 31/CR-E6</t>
  </si>
  <si>
    <t>County Road 95 (S)</t>
  </si>
  <si>
    <t>Russell Blvd (E)</t>
  </si>
  <si>
    <t>BEAR RIGHT</t>
  </si>
  <si>
    <t>County Road 95A (S)</t>
  </si>
  <si>
    <t>Road name changes to Stevenson Bridge Rd</t>
  </si>
  <si>
    <t>Putah Creek Rd (W)</t>
  </si>
  <si>
    <t>Stay On Putah Creek Rd (SW)</t>
  </si>
  <si>
    <t>Stay On Putah Creek Rd (W)</t>
  </si>
  <si>
    <t>Pleasants Valley Rd (S)</t>
  </si>
  <si>
    <t>Cherry Glen Rd (W)</t>
  </si>
  <si>
    <t>Lyon Rd (SW)</t>
  </si>
  <si>
    <t>Hilborn Rd (S)</t>
  </si>
  <si>
    <t>Waterman Blvd (W)</t>
  </si>
  <si>
    <t>Road name changes to Mankas Corner Rd</t>
  </si>
  <si>
    <t>Abernathy Rd (S)</t>
  </si>
  <si>
    <t>At traffic circle, continue straight on Abernathy Rd (S)</t>
  </si>
  <si>
    <t xml:space="preserve">Suisun Pkwy / "Business Center Drive" (W) </t>
  </si>
  <si>
    <t>Suisun Valley Rd (S)</t>
  </si>
  <si>
    <t>Road name changes to Pittman Rd</t>
  </si>
  <si>
    <t>Continue on Pittman Rd (S)</t>
  </si>
  <si>
    <t>Cordelia Rd (W)</t>
  </si>
  <si>
    <t>Lopes Rd (S)</t>
  </si>
  <si>
    <t>Lake Herman Rd (W)</t>
  </si>
  <si>
    <t>Columbus Pkwy (SW)</t>
  </si>
  <si>
    <t>Springs Rd (W)</t>
  </si>
  <si>
    <t>Road name changes to Solano Ave</t>
  </si>
  <si>
    <t>Sonoma Blvd (S)</t>
  </si>
  <si>
    <t>Maritime Academy Dr (SW) (cross Sonoma Blvd)</t>
  </si>
  <si>
    <t>leave road, enter Carquinez Bridge Trail MUP</t>
  </si>
  <si>
    <t>San Pablo Ave (W)</t>
  </si>
  <si>
    <t>Parker Ave</t>
  </si>
  <si>
    <t>Road name changes to Willow Ave</t>
  </si>
  <si>
    <t>Control 1: Depart Willow Ave. Park and Ride (N)
Open: +00:00  Close: +01:00</t>
  </si>
  <si>
    <t>Control 2: Tower Mart
4720 Gold Hill Rd/Lopes Rd
Open: +01:07  Close: +02:32</t>
  </si>
  <si>
    <t>Control 3: 7-11
189 S Orchard Ave
Vacaville, CA 95688
Open: +02:02  Close: +04:36</t>
  </si>
  <si>
    <t>Control 4: Safeway 
1431 W Covell Blvd
Davis CA 95616
Open: +03:19  Close: +07:32</t>
  </si>
  <si>
    <t>Control 5: Open Control
Pittman Rd and Central
Open: +05:25  Close: +12:16</t>
  </si>
  <si>
    <t>FINISH CONTROL - Willow Ave. Park and Ride
Open: +05:53  Close: +13:30</t>
  </si>
  <si>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</sst>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m/dd/yy\ hh:mm"/>
    <numFmt numFmtId="166" formatCode="hh:mm"/>
  </numFmts>
  <fonts count="48">
    <font>
      <sz val="10"/>
      <color theme="1"/>
      <name val="Calibri"/>
      <family val="2"/>
    </font>
    <font>
      <sz val="10"/>
      <color indexed="8"/>
      <name val="Calibri"/>
      <family val="2"/>
    </font>
    <font>
      <sz val="10"/>
      <name val="Verdana"/>
      <family val="0"/>
    </font>
    <font>
      <b/>
      <sz val="10"/>
      <name val="Verdana"/>
      <family val="0"/>
    </font>
    <font>
      <sz val="8"/>
      <color indexed="8"/>
      <name val="Verdana"/>
      <family val="2"/>
    </font>
    <font>
      <b/>
      <sz val="8"/>
      <color indexed="8"/>
      <name val="Verdana"/>
      <family val="2"/>
    </font>
    <font>
      <sz val="10"/>
      <color indexed="9"/>
      <name val="Calibri"/>
      <family val="2"/>
    </font>
    <font>
      <sz val="10"/>
      <color indexed="14"/>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Calibri"/>
      <family val="2"/>
    </font>
    <font>
      <sz val="10"/>
      <color indexed="52"/>
      <name val="Calibri"/>
      <family val="2"/>
    </font>
    <font>
      <sz val="10"/>
      <color indexed="60"/>
      <name val="Calibri"/>
      <family val="2"/>
    </font>
    <font>
      <sz val="11"/>
      <color indexed="8"/>
      <name val="Calibri"/>
      <family val="2"/>
    </font>
    <font>
      <b/>
      <sz val="10"/>
      <color indexed="63"/>
      <name val="Calibri"/>
      <family val="2"/>
    </font>
    <font>
      <b/>
      <sz val="18"/>
      <color indexed="56"/>
      <name val="Cambria"/>
      <family val="2"/>
    </font>
    <font>
      <b/>
      <sz val="10"/>
      <color indexed="8"/>
      <name val="Calibri"/>
      <family val="2"/>
    </font>
    <font>
      <sz val="10"/>
      <color indexed="10"/>
      <name val="Calibri"/>
      <family val="2"/>
    </font>
    <font>
      <sz val="10"/>
      <color indexed="8"/>
      <name val="Verdana"/>
      <family val="2"/>
    </font>
    <font>
      <b/>
      <sz val="10"/>
      <color indexed="8"/>
      <name val="Verdana"/>
      <family val="2"/>
    </font>
    <font>
      <sz val="11"/>
      <color indexed="8"/>
      <name val="Verdana"/>
      <family val="2"/>
    </font>
    <font>
      <sz val="8"/>
      <name val="Calibri"/>
      <family val="2"/>
    </font>
    <font>
      <sz val="10"/>
      <color theme="0"/>
      <name val="Calibri"/>
      <family val="2"/>
    </font>
    <font>
      <sz val="10"/>
      <color rgb="FF9C0006"/>
      <name val="Calibri"/>
      <family val="2"/>
    </font>
    <font>
      <b/>
      <sz val="10"/>
      <color rgb="FFFA7D00"/>
      <name val="Calibri"/>
      <family val="2"/>
    </font>
    <font>
      <b/>
      <sz val="10"/>
      <color theme="0"/>
      <name val="Calibri"/>
      <family val="2"/>
    </font>
    <font>
      <i/>
      <sz val="10"/>
      <color rgb="FF7F7F7F"/>
      <name val="Calibri"/>
      <family val="2"/>
    </font>
    <font>
      <sz val="10"/>
      <color rgb="FF006100"/>
      <name val="Calibri"/>
      <family val="2"/>
    </font>
    <font>
      <b/>
      <sz val="15"/>
      <color theme="3"/>
      <name val="Calibri"/>
      <family val="2"/>
    </font>
    <font>
      <b/>
      <sz val="13"/>
      <color theme="3"/>
      <name val="Calibri"/>
      <family val="2"/>
    </font>
    <font>
      <b/>
      <sz val="11"/>
      <color theme="3"/>
      <name val="Calibri"/>
      <family val="2"/>
    </font>
    <font>
      <sz val="10"/>
      <color rgb="FF3F3F76"/>
      <name val="Calibri"/>
      <family val="2"/>
    </font>
    <font>
      <sz val="10"/>
      <color rgb="FFFA7D00"/>
      <name val="Calibri"/>
      <family val="2"/>
    </font>
    <font>
      <sz val="10"/>
      <color rgb="FF9C6500"/>
      <name val="Calibri"/>
      <family val="2"/>
    </font>
    <font>
      <sz val="11"/>
      <color theme="1"/>
      <name val="Calibri"/>
      <family val="2"/>
    </font>
    <font>
      <b/>
      <sz val="10"/>
      <color rgb="FF3F3F3F"/>
      <name val="Calibri"/>
      <family val="2"/>
    </font>
    <font>
      <b/>
      <sz val="18"/>
      <color theme="3"/>
      <name val="Cambria"/>
      <family val="2"/>
    </font>
    <font>
      <b/>
      <sz val="10"/>
      <color theme="1"/>
      <name val="Calibri"/>
      <family val="2"/>
    </font>
    <font>
      <sz val="10"/>
      <color rgb="FFFF0000"/>
      <name val="Calibri"/>
      <family val="2"/>
    </font>
    <font>
      <sz val="10"/>
      <color theme="1"/>
      <name val="Verdana"/>
      <family val="2"/>
    </font>
    <font>
      <b/>
      <sz val="10"/>
      <color theme="1"/>
      <name val="Verdana"/>
      <family val="2"/>
    </font>
    <font>
      <sz val="11"/>
      <color theme="1"/>
      <name val="Verdana"/>
      <family val="2"/>
    </font>
    <font>
      <sz val="8"/>
      <color theme="1"/>
      <name val="Verdana"/>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style="double"/>
      <bottom style="thin"/>
    </border>
    <border>
      <left>
        <color indexed="63"/>
      </left>
      <right>
        <color indexed="63"/>
      </right>
      <top style="thin"/>
      <bottom style="thin"/>
    </border>
    <border>
      <left style="thick"/>
      <right>
        <color indexed="63"/>
      </right>
      <top style="thick"/>
      <bottom>
        <color indexed="63"/>
      </bottom>
    </border>
    <border>
      <left style="thick"/>
      <right>
        <color indexed="63"/>
      </right>
      <top>
        <color indexed="63"/>
      </top>
      <bottom style="thick"/>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9"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5">
    <xf numFmtId="0" fontId="0" fillId="0" borderId="0" xfId="0" applyFont="1" applyAlignment="1">
      <alignment/>
    </xf>
    <xf numFmtId="0" fontId="44" fillId="0" borderId="0" xfId="55" applyFont="1">
      <alignment/>
      <protection/>
    </xf>
    <xf numFmtId="0" fontId="45" fillId="0" borderId="0" xfId="55" applyFont="1" applyAlignment="1">
      <alignment horizontal="center" vertical="center"/>
      <protection/>
    </xf>
    <xf numFmtId="164" fontId="45" fillId="0" borderId="0" xfId="55" applyNumberFormat="1" applyFont="1" applyBorder="1" applyAlignment="1">
      <alignment horizontal="center" vertical="center"/>
      <protection/>
    </xf>
    <xf numFmtId="0" fontId="45" fillId="0" borderId="0" xfId="55" applyFont="1" applyBorder="1" applyAlignment="1">
      <alignment horizontal="center" vertical="center"/>
      <protection/>
    </xf>
    <xf numFmtId="0" fontId="45" fillId="0" borderId="0" xfId="55" applyFont="1" applyBorder="1" applyAlignment="1">
      <alignment horizontal="center" vertical="center" wrapText="1"/>
      <protection/>
    </xf>
    <xf numFmtId="2" fontId="45" fillId="0" borderId="0" xfId="55" applyNumberFormat="1" applyFont="1" applyBorder="1" applyAlignment="1">
      <alignment horizontal="center" vertical="center"/>
      <protection/>
    </xf>
    <xf numFmtId="0" fontId="39" fillId="0" borderId="0" xfId="55">
      <alignment/>
      <protection/>
    </xf>
    <xf numFmtId="0" fontId="39" fillId="0" borderId="10" xfId="55" applyBorder="1">
      <alignment/>
      <protection/>
    </xf>
    <xf numFmtId="0" fontId="39" fillId="0" borderId="11" xfId="55" applyBorder="1">
      <alignment/>
      <protection/>
    </xf>
    <xf numFmtId="2" fontId="44" fillId="0" borderId="12" xfId="55" applyNumberFormat="1" applyFont="1" applyBorder="1" applyAlignment="1">
      <alignment horizontal="right" vertical="center"/>
      <protection/>
    </xf>
    <xf numFmtId="164" fontId="2" fillId="0" borderId="12" xfId="55" applyNumberFormat="1" applyFont="1" applyBorder="1" applyAlignment="1">
      <alignment horizontal="right" vertical="center"/>
      <protection/>
    </xf>
    <xf numFmtId="0" fontId="3" fillId="0" borderId="12" xfId="55" applyFont="1" applyBorder="1" applyAlignment="1">
      <alignment horizontal="center" vertical="center" wrapText="1"/>
      <protection/>
    </xf>
    <xf numFmtId="0" fontId="3" fillId="0" borderId="12" xfId="55" applyFont="1" applyBorder="1" applyAlignment="1">
      <alignment horizontal="left" vertical="center" wrapText="1"/>
      <protection/>
    </xf>
    <xf numFmtId="2" fontId="2" fillId="0" borderId="12" xfId="55" applyNumberFormat="1" applyFont="1" applyBorder="1" applyAlignment="1">
      <alignment horizontal="right" vertical="center"/>
      <protection/>
    </xf>
    <xf numFmtId="164" fontId="44" fillId="0" borderId="12" xfId="55" applyNumberFormat="1" applyFont="1" applyBorder="1" applyAlignment="1">
      <alignment horizontal="right" vertical="center"/>
      <protection/>
    </xf>
    <xf numFmtId="2" fontId="44" fillId="0" borderId="13" xfId="55" applyNumberFormat="1" applyFont="1" applyBorder="1" applyAlignment="1">
      <alignment horizontal="right" vertical="center"/>
      <protection/>
    </xf>
    <xf numFmtId="164" fontId="44" fillId="0" borderId="13" xfId="55" applyNumberFormat="1" applyFont="1" applyBorder="1" applyAlignment="1">
      <alignment horizontal="right" vertical="center"/>
      <protection/>
    </xf>
    <xf numFmtId="0" fontId="44" fillId="0" borderId="13" xfId="55" applyFont="1" applyBorder="1" applyAlignment="1">
      <alignment horizontal="center" vertical="center" wrapText="1"/>
      <protection/>
    </xf>
    <xf numFmtId="0" fontId="44" fillId="0" borderId="13" xfId="55" applyFont="1" applyBorder="1" applyAlignment="1">
      <alignment horizontal="left" vertical="center" wrapText="1"/>
      <protection/>
    </xf>
    <xf numFmtId="164" fontId="2" fillId="0" borderId="13" xfId="55" applyNumberFormat="1" applyFont="1" applyBorder="1" applyAlignment="1">
      <alignment horizontal="right" vertical="center"/>
      <protection/>
    </xf>
    <xf numFmtId="0" fontId="2" fillId="0" borderId="13" xfId="55" applyFont="1" applyBorder="1" applyAlignment="1">
      <alignment horizontal="center" vertical="center" wrapText="1"/>
      <protection/>
    </xf>
    <xf numFmtId="0" fontId="2" fillId="0" borderId="13" xfId="55" applyFont="1" applyBorder="1" applyAlignment="1">
      <alignment horizontal="left" vertical="center" wrapText="1"/>
      <protection/>
    </xf>
    <xf numFmtId="2" fontId="2" fillId="0" borderId="13" xfId="55" applyNumberFormat="1" applyFont="1" applyBorder="1" applyAlignment="1">
      <alignment horizontal="right" vertical="center"/>
      <protection/>
    </xf>
    <xf numFmtId="0" fontId="3" fillId="0" borderId="13" xfId="55" applyFont="1" applyBorder="1" applyAlignment="1">
      <alignment horizontal="center" vertical="center" wrapText="1"/>
      <protection/>
    </xf>
    <xf numFmtId="0" fontId="3" fillId="0" borderId="13" xfId="55" applyFont="1" applyBorder="1" applyAlignment="1">
      <alignment horizontal="left" vertical="center" wrapText="1"/>
      <protection/>
    </xf>
    <xf numFmtId="164" fontId="46" fillId="0" borderId="0" xfId="55" applyNumberFormat="1" applyFont="1" applyAlignment="1">
      <alignment/>
      <protection/>
    </xf>
    <xf numFmtId="0" fontId="46" fillId="0" borderId="0" xfId="55" applyFont="1" applyAlignment="1">
      <alignment/>
      <protection/>
    </xf>
    <xf numFmtId="2" fontId="46" fillId="0" borderId="0" xfId="55" applyNumberFormat="1" applyFont="1" applyAlignment="1">
      <alignment/>
      <protection/>
    </xf>
    <xf numFmtId="0" fontId="45" fillId="0" borderId="0" xfId="0" applyFont="1" applyBorder="1" applyAlignment="1">
      <alignment horizontal="center" vertical="center"/>
    </xf>
    <xf numFmtId="0" fontId="0" fillId="0" borderId="10" xfId="0" applyBorder="1" applyAlignment="1">
      <alignment/>
    </xf>
    <xf numFmtId="0" fontId="0" fillId="0" borderId="11" xfId="0" applyBorder="1" applyAlignment="1">
      <alignment/>
    </xf>
    <xf numFmtId="0" fontId="47" fillId="0" borderId="14" xfId="55" applyFont="1" applyBorder="1" applyAlignment="1">
      <alignment horizontal="left" vertical="top" wrapText="1"/>
      <protection/>
    </xf>
    <xf numFmtId="0" fontId="47" fillId="0" borderId="10" xfId="55" applyFont="1" applyBorder="1" applyAlignment="1">
      <alignment horizontal="left" vertical="top" wrapText="1"/>
      <protection/>
    </xf>
    <xf numFmtId="0" fontId="47" fillId="0" borderId="15" xfId="55" applyFont="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83"/>
  <sheetViews>
    <sheetView tabSelected="1" workbookViewId="0" topLeftCell="A1">
      <selection activeCell="E9" sqref="E9"/>
    </sheetView>
  </sheetViews>
  <sheetFormatPr defaultColWidth="9.140625" defaultRowHeight="12.75"/>
  <cols>
    <col min="1" max="1" width="2.421875" style="7" customWidth="1"/>
    <col min="2" max="2" width="7.28125" style="7" hidden="1" customWidth="1"/>
    <col min="3" max="3" width="7.28125" style="26" customWidth="1"/>
    <col min="4" max="4" width="13.421875" style="27" customWidth="1"/>
    <col min="5" max="5" width="54.421875" style="27" customWidth="1"/>
    <col min="6" max="6" width="7.28125" style="28" customWidth="1"/>
    <col min="7" max="7" width="9.140625" style="7" customWidth="1"/>
    <col min="8" max="8" width="42.140625" style="7" customWidth="1"/>
    <col min="9" max="9" width="0.9921875" style="7" customWidth="1"/>
    <col min="10" max="12" width="7.28125" style="7" customWidth="1"/>
    <col min="13" max="13" width="0.9921875" style="7" customWidth="1"/>
    <col min="14" max="16384" width="9.140625" style="7" customWidth="1"/>
  </cols>
  <sheetData>
    <row r="1" spans="1:15" ht="15" thickBot="1">
      <c r="A1" s="1"/>
      <c r="B1" s="2" t="s">
        <v>0</v>
      </c>
      <c r="C1" s="3" t="s">
        <v>1</v>
      </c>
      <c r="D1" s="4" t="s">
        <v>2</v>
      </c>
      <c r="E1" s="5" t="s">
        <v>3</v>
      </c>
      <c r="F1" s="6" t="s">
        <v>4</v>
      </c>
      <c r="G1"/>
      <c r="H1"/>
      <c r="I1" s="30"/>
      <c r="J1" s="29" t="s">
        <v>0</v>
      </c>
      <c r="K1" s="29" t="s">
        <v>1</v>
      </c>
      <c r="L1" s="29" t="s">
        <v>4</v>
      </c>
      <c r="M1" s="31"/>
      <c r="N1"/>
      <c r="O1"/>
    </row>
    <row r="2" spans="1:13" ht="27.75" thickBot="1" thickTop="1">
      <c r="A2" s="1"/>
      <c r="B2" s="10">
        <f aca="true" t="shared" si="0" ref="B2:B33">IF(ISNUMBER(F1),F1,"")</f>
      </c>
      <c r="C2" s="11">
        <v>0</v>
      </c>
      <c r="D2" s="12" t="s">
        <v>5</v>
      </c>
      <c r="E2" s="13" t="s">
        <v>91</v>
      </c>
      <c r="F2" s="14"/>
      <c r="I2" s="8"/>
      <c r="J2" s="10" t="s">
        <v>97</v>
      </c>
      <c r="K2" s="15">
        <f aca="true" t="shared" si="1" ref="K2:K33">IF(ISNUMBER(C2),C2*1.609344,"")</f>
        <v>0</v>
      </c>
      <c r="L2" s="10">
        <f aca="true" t="shared" si="2" ref="L2:L33">IF(ISNUMBER(F2),F2*1.609344,"")</f>
      </c>
      <c r="M2" s="9"/>
    </row>
    <row r="3" spans="1:13" ht="15.75" customHeight="1" thickTop="1">
      <c r="A3" s="1"/>
      <c r="B3" s="16">
        <f t="shared" si="0"/>
      </c>
      <c r="C3" s="17">
        <v>0</v>
      </c>
      <c r="D3" s="18" t="s">
        <v>6</v>
      </c>
      <c r="E3" s="19" t="s">
        <v>7</v>
      </c>
      <c r="F3" s="16">
        <v>0.4</v>
      </c>
      <c r="H3" s="32" t="s">
        <v>8</v>
      </c>
      <c r="I3" s="8"/>
      <c r="J3" s="16">
        <f aca="true" t="shared" si="3" ref="J3:J33">IF(ISNUMBER(B3),B3*1.609344,"")</f>
      </c>
      <c r="K3" s="17">
        <f t="shared" si="1"/>
        <v>0</v>
      </c>
      <c r="L3" s="16">
        <f t="shared" si="2"/>
        <v>0.6437376000000001</v>
      </c>
      <c r="M3" s="9"/>
    </row>
    <row r="4" spans="1:13" ht="13.5">
      <c r="A4" s="1"/>
      <c r="B4" s="16">
        <f t="shared" si="0"/>
        <v>0.4</v>
      </c>
      <c r="C4" s="17">
        <v>0.4</v>
      </c>
      <c r="D4" s="18" t="s">
        <v>9</v>
      </c>
      <c r="E4" s="19" t="s">
        <v>10</v>
      </c>
      <c r="F4" s="16">
        <v>0.7</v>
      </c>
      <c r="H4" s="33"/>
      <c r="I4" s="8"/>
      <c r="J4" s="16">
        <f t="shared" si="3"/>
        <v>0.6437376000000001</v>
      </c>
      <c r="K4" s="17">
        <f t="shared" si="1"/>
        <v>0.6437376000000001</v>
      </c>
      <c r="L4" s="16">
        <f t="shared" si="2"/>
        <v>1.1265408</v>
      </c>
      <c r="M4" s="9"/>
    </row>
    <row r="5" spans="1:13" ht="13.5">
      <c r="A5" s="1"/>
      <c r="B5" s="16">
        <f t="shared" si="0"/>
        <v>0.7</v>
      </c>
      <c r="C5" s="20">
        <v>1.1</v>
      </c>
      <c r="D5" s="21" t="s">
        <v>9</v>
      </c>
      <c r="E5" s="22" t="s">
        <v>11</v>
      </c>
      <c r="F5" s="23">
        <v>2.9</v>
      </c>
      <c r="H5" s="33"/>
      <c r="I5" s="8"/>
      <c r="J5" s="16">
        <f t="shared" si="3"/>
        <v>1.1265408</v>
      </c>
      <c r="K5" s="17">
        <f t="shared" si="1"/>
        <v>1.7702784000000003</v>
      </c>
      <c r="L5" s="16">
        <f t="shared" si="2"/>
        <v>4.6670976</v>
      </c>
      <c r="M5" s="9"/>
    </row>
    <row r="6" spans="1:13" ht="13.5">
      <c r="A6" s="1"/>
      <c r="B6" s="16">
        <f t="shared" si="0"/>
        <v>2.9</v>
      </c>
      <c r="C6" s="20">
        <v>4</v>
      </c>
      <c r="D6" s="21" t="s">
        <v>6</v>
      </c>
      <c r="E6" s="22" t="s">
        <v>12</v>
      </c>
      <c r="F6" s="23">
        <v>1.7</v>
      </c>
      <c r="H6" s="33"/>
      <c r="I6" s="8"/>
      <c r="J6" s="16">
        <f t="shared" si="3"/>
        <v>4.6670976</v>
      </c>
      <c r="K6" s="17">
        <f t="shared" si="1"/>
        <v>6.437376</v>
      </c>
      <c r="L6" s="16">
        <f t="shared" si="2"/>
        <v>2.7358848</v>
      </c>
      <c r="M6" s="9"/>
    </row>
    <row r="7" spans="1:13" ht="13.5">
      <c r="A7" s="1"/>
      <c r="B7" s="16">
        <f t="shared" si="0"/>
        <v>1.7</v>
      </c>
      <c r="C7" s="20">
        <v>5.7</v>
      </c>
      <c r="D7" s="21" t="s">
        <v>13</v>
      </c>
      <c r="E7" s="22" t="s">
        <v>14</v>
      </c>
      <c r="F7" s="23">
        <v>0.2</v>
      </c>
      <c r="H7" s="33"/>
      <c r="I7" s="8"/>
      <c r="J7" s="16">
        <f t="shared" si="3"/>
        <v>2.7358848</v>
      </c>
      <c r="K7" s="17">
        <f t="shared" si="1"/>
        <v>9.173260800000001</v>
      </c>
      <c r="L7" s="16">
        <f t="shared" si="2"/>
        <v>0.32186880000000007</v>
      </c>
      <c r="M7" s="9"/>
    </row>
    <row r="8" spans="1:13" ht="13.5">
      <c r="A8" s="1"/>
      <c r="B8" s="16">
        <f t="shared" si="0"/>
        <v>0.2</v>
      </c>
      <c r="C8" s="20">
        <v>5.9</v>
      </c>
      <c r="D8" s="21" t="s">
        <v>6</v>
      </c>
      <c r="E8" s="22" t="s">
        <v>15</v>
      </c>
      <c r="F8" s="23">
        <v>1.5</v>
      </c>
      <c r="H8" s="33"/>
      <c r="I8" s="8"/>
      <c r="J8" s="16">
        <f t="shared" si="3"/>
        <v>0.32186880000000007</v>
      </c>
      <c r="K8" s="17">
        <f t="shared" si="1"/>
        <v>9.495129600000002</v>
      </c>
      <c r="L8" s="16">
        <f t="shared" si="2"/>
        <v>2.414016</v>
      </c>
      <c r="M8" s="9"/>
    </row>
    <row r="9" spans="1:13" ht="13.5">
      <c r="A9" s="1"/>
      <c r="B9" s="16">
        <f t="shared" si="0"/>
        <v>1.5</v>
      </c>
      <c r="C9" s="20">
        <v>7.4</v>
      </c>
      <c r="D9" s="21" t="s">
        <v>13</v>
      </c>
      <c r="E9" s="22" t="s">
        <v>16</v>
      </c>
      <c r="F9" s="23">
        <v>1.4</v>
      </c>
      <c r="H9" s="33"/>
      <c r="I9" s="8"/>
      <c r="J9" s="16">
        <f t="shared" si="3"/>
        <v>2.414016</v>
      </c>
      <c r="K9" s="17">
        <f t="shared" si="1"/>
        <v>11.909145600000002</v>
      </c>
      <c r="L9" s="16">
        <f t="shared" si="2"/>
        <v>2.2530816</v>
      </c>
      <c r="M9" s="9"/>
    </row>
    <row r="10" spans="1:13" ht="13.5">
      <c r="A10" s="1"/>
      <c r="B10" s="16">
        <f t="shared" si="0"/>
        <v>1.4</v>
      </c>
      <c r="C10" s="20">
        <v>8.8</v>
      </c>
      <c r="D10" s="21" t="s">
        <v>9</v>
      </c>
      <c r="E10" s="22" t="s">
        <v>17</v>
      </c>
      <c r="F10" s="23">
        <v>1.4</v>
      </c>
      <c r="H10" s="33"/>
      <c r="I10" s="8"/>
      <c r="J10" s="16">
        <f t="shared" si="3"/>
        <v>2.2530816</v>
      </c>
      <c r="K10" s="17">
        <f t="shared" si="1"/>
        <v>14.162227200000002</v>
      </c>
      <c r="L10" s="16">
        <f t="shared" si="2"/>
        <v>2.2530816</v>
      </c>
      <c r="M10" s="9"/>
    </row>
    <row r="11" spans="1:13" ht="13.5">
      <c r="A11" s="1"/>
      <c r="B11" s="16">
        <f t="shared" si="0"/>
        <v>1.4</v>
      </c>
      <c r="C11" s="20">
        <v>10.200000000000001</v>
      </c>
      <c r="D11" s="21" t="s">
        <v>6</v>
      </c>
      <c r="E11" s="22" t="s">
        <v>18</v>
      </c>
      <c r="F11" s="23">
        <v>1</v>
      </c>
      <c r="H11" s="33"/>
      <c r="I11" s="8"/>
      <c r="J11" s="16">
        <f t="shared" si="3"/>
        <v>2.2530816</v>
      </c>
      <c r="K11" s="17">
        <f t="shared" si="1"/>
        <v>16.415308800000002</v>
      </c>
      <c r="L11" s="16">
        <f t="shared" si="2"/>
        <v>1.609344</v>
      </c>
      <c r="M11" s="9"/>
    </row>
    <row r="12" spans="1:13" ht="13.5">
      <c r="A12" s="1"/>
      <c r="B12" s="16">
        <f t="shared" si="0"/>
        <v>1</v>
      </c>
      <c r="C12" s="20">
        <v>11.200000000000001</v>
      </c>
      <c r="D12" s="21" t="s">
        <v>13</v>
      </c>
      <c r="E12" s="22" t="s">
        <v>19</v>
      </c>
      <c r="F12" s="23">
        <v>5.1</v>
      </c>
      <c r="H12" s="33"/>
      <c r="I12" s="8"/>
      <c r="J12" s="16">
        <f t="shared" si="3"/>
        <v>1.609344</v>
      </c>
      <c r="K12" s="17">
        <f t="shared" si="1"/>
        <v>18.024652800000002</v>
      </c>
      <c r="L12" s="16">
        <f t="shared" si="2"/>
        <v>8.2076544</v>
      </c>
      <c r="M12" s="9"/>
    </row>
    <row r="13" spans="1:13" ht="13.5">
      <c r="A13" s="1"/>
      <c r="B13" s="16">
        <f t="shared" si="0"/>
        <v>5.1</v>
      </c>
      <c r="C13" s="20">
        <v>16.3</v>
      </c>
      <c r="D13" s="21" t="s">
        <v>6</v>
      </c>
      <c r="E13" s="22" t="s">
        <v>20</v>
      </c>
      <c r="F13" s="23">
        <v>7.4</v>
      </c>
      <c r="H13" s="33"/>
      <c r="I13" s="8"/>
      <c r="J13" s="16">
        <f t="shared" si="3"/>
        <v>8.2076544</v>
      </c>
      <c r="K13" s="17">
        <f t="shared" si="1"/>
        <v>26.232307200000005</v>
      </c>
      <c r="L13" s="16">
        <f t="shared" si="2"/>
        <v>11.909145600000002</v>
      </c>
      <c r="M13" s="9"/>
    </row>
    <row r="14" spans="1:13" ht="39">
      <c r="A14" s="1"/>
      <c r="B14" s="16">
        <f t="shared" si="0"/>
        <v>7.4</v>
      </c>
      <c r="C14" s="20">
        <v>23.700000000000003</v>
      </c>
      <c r="D14" s="24" t="s">
        <v>21</v>
      </c>
      <c r="E14" s="25" t="s">
        <v>92</v>
      </c>
      <c r="F14" s="23" t="s">
        <v>22</v>
      </c>
      <c r="H14" s="33"/>
      <c r="I14" s="8"/>
      <c r="J14" s="16">
        <f t="shared" si="3"/>
        <v>11.909145600000002</v>
      </c>
      <c r="K14" s="17">
        <f t="shared" si="1"/>
        <v>38.14145280000001</v>
      </c>
      <c r="L14" s="16">
        <f t="shared" si="2"/>
      </c>
      <c r="M14" s="9"/>
    </row>
    <row r="15" spans="1:13" ht="13.5">
      <c r="A15" s="1"/>
      <c r="B15" s="16">
        <f t="shared" si="0"/>
      </c>
      <c r="C15" s="20">
        <v>23.7</v>
      </c>
      <c r="D15" s="21" t="s">
        <v>9</v>
      </c>
      <c r="E15" s="22" t="s">
        <v>23</v>
      </c>
      <c r="F15" s="23">
        <v>2.1</v>
      </c>
      <c r="H15" s="33"/>
      <c r="I15" s="8"/>
      <c r="J15" s="16">
        <f t="shared" si="3"/>
      </c>
      <c r="K15" s="17">
        <f t="shared" si="1"/>
        <v>38.1414528</v>
      </c>
      <c r="L15" s="16">
        <f t="shared" si="2"/>
        <v>3.3796224000000006</v>
      </c>
      <c r="M15" s="9"/>
    </row>
    <row r="16" spans="1:13" ht="13.5">
      <c r="A16" s="1"/>
      <c r="B16" s="16">
        <f t="shared" si="0"/>
        <v>2.1</v>
      </c>
      <c r="C16" s="20">
        <v>25.800000000000004</v>
      </c>
      <c r="D16" s="21" t="s">
        <v>13</v>
      </c>
      <c r="E16" s="22" t="s">
        <v>24</v>
      </c>
      <c r="F16" s="23">
        <v>0.6</v>
      </c>
      <c r="H16" s="33"/>
      <c r="I16" s="8"/>
      <c r="J16" s="16">
        <f t="shared" si="3"/>
        <v>3.3796224000000006</v>
      </c>
      <c r="K16" s="17">
        <f t="shared" si="1"/>
        <v>41.52107520000001</v>
      </c>
      <c r="L16" s="16">
        <f t="shared" si="2"/>
        <v>0.9656064</v>
      </c>
      <c r="M16" s="9"/>
    </row>
    <row r="17" spans="1:13" ht="13.5">
      <c r="A17" s="1"/>
      <c r="B17" s="16">
        <f t="shared" si="0"/>
        <v>0.6</v>
      </c>
      <c r="C17" s="20">
        <v>26.400000000000006</v>
      </c>
      <c r="D17" s="21" t="s">
        <v>6</v>
      </c>
      <c r="E17" s="22" t="s">
        <v>25</v>
      </c>
      <c r="F17" s="23">
        <v>0.9</v>
      </c>
      <c r="H17" s="33"/>
      <c r="I17" s="8"/>
      <c r="J17" s="16">
        <f t="shared" si="3"/>
        <v>0.9656064</v>
      </c>
      <c r="K17" s="17">
        <f t="shared" si="1"/>
        <v>42.48668160000001</v>
      </c>
      <c r="L17" s="16">
        <f t="shared" si="2"/>
        <v>1.4484096000000002</v>
      </c>
      <c r="M17" s="9"/>
    </row>
    <row r="18" spans="1:13" ht="13.5">
      <c r="A18" s="1"/>
      <c r="B18" s="16">
        <f t="shared" si="0"/>
        <v>0.9</v>
      </c>
      <c r="C18" s="20">
        <v>27.300000000000004</v>
      </c>
      <c r="D18" s="21" t="s">
        <v>9</v>
      </c>
      <c r="E18" s="22" t="s">
        <v>26</v>
      </c>
      <c r="F18" s="23">
        <v>0.2</v>
      </c>
      <c r="H18" s="33"/>
      <c r="I18" s="8"/>
      <c r="J18" s="16">
        <f t="shared" si="3"/>
        <v>1.4484096000000002</v>
      </c>
      <c r="K18" s="17">
        <f t="shared" si="1"/>
        <v>43.93509120000001</v>
      </c>
      <c r="L18" s="16">
        <f t="shared" si="2"/>
        <v>0.32186880000000007</v>
      </c>
      <c r="M18" s="9"/>
    </row>
    <row r="19" spans="1:13" ht="13.5">
      <c r="A19" s="1"/>
      <c r="B19" s="16">
        <f t="shared" si="0"/>
        <v>0.2</v>
      </c>
      <c r="C19" s="20">
        <v>27.500000000000004</v>
      </c>
      <c r="D19" s="21" t="s">
        <v>13</v>
      </c>
      <c r="E19" s="22" t="s">
        <v>27</v>
      </c>
      <c r="F19" s="23">
        <v>2.6</v>
      </c>
      <c r="H19" s="33"/>
      <c r="I19" s="8"/>
      <c r="J19" s="16">
        <f t="shared" si="3"/>
        <v>0.32186880000000007</v>
      </c>
      <c r="K19" s="17">
        <f t="shared" si="1"/>
        <v>44.25696000000001</v>
      </c>
      <c r="L19" s="16">
        <f t="shared" si="2"/>
        <v>4.184294400000001</v>
      </c>
      <c r="M19" s="9"/>
    </row>
    <row r="20" spans="1:13" ht="15" thickBot="1">
      <c r="A20" s="1"/>
      <c r="B20" s="16">
        <f t="shared" si="0"/>
        <v>2.6</v>
      </c>
      <c r="C20" s="20">
        <v>30.100000000000005</v>
      </c>
      <c r="D20" s="21" t="s">
        <v>6</v>
      </c>
      <c r="E20" s="22" t="s">
        <v>28</v>
      </c>
      <c r="F20" s="23">
        <v>0.2</v>
      </c>
      <c r="H20" s="34"/>
      <c r="I20" s="8"/>
      <c r="J20" s="16">
        <f t="shared" si="3"/>
        <v>4.184294400000001</v>
      </c>
      <c r="K20" s="17">
        <f t="shared" si="1"/>
        <v>48.44125440000001</v>
      </c>
      <c r="L20" s="16">
        <f t="shared" si="2"/>
        <v>0.32186880000000007</v>
      </c>
      <c r="M20" s="9"/>
    </row>
    <row r="21" spans="1:13" ht="15.75" customHeight="1" thickTop="1">
      <c r="A21" s="1"/>
      <c r="B21" s="16">
        <f t="shared" si="0"/>
        <v>0.2</v>
      </c>
      <c r="C21" s="20">
        <v>30.3</v>
      </c>
      <c r="D21" s="21" t="s">
        <v>9</v>
      </c>
      <c r="E21" s="22" t="s">
        <v>29</v>
      </c>
      <c r="F21" s="23">
        <v>1.8</v>
      </c>
      <c r="I21" s="8"/>
      <c r="J21" s="16">
        <f t="shared" si="3"/>
        <v>0.32186880000000007</v>
      </c>
      <c r="K21" s="17">
        <f t="shared" si="1"/>
        <v>48.7631232</v>
      </c>
      <c r="L21" s="16">
        <f t="shared" si="2"/>
        <v>2.8968192000000004</v>
      </c>
      <c r="M21" s="9"/>
    </row>
    <row r="22" spans="1:13" ht="13.5">
      <c r="A22" s="1"/>
      <c r="B22" s="16">
        <f t="shared" si="0"/>
        <v>1.8</v>
      </c>
      <c r="C22" s="20">
        <v>32.10000000000001</v>
      </c>
      <c r="D22" s="21" t="s">
        <v>13</v>
      </c>
      <c r="E22" s="22" t="s">
        <v>30</v>
      </c>
      <c r="F22" s="23">
        <v>0.7</v>
      </c>
      <c r="I22" s="8"/>
      <c r="J22" s="16">
        <f t="shared" si="3"/>
        <v>2.8968192000000004</v>
      </c>
      <c r="K22" s="17">
        <f t="shared" si="1"/>
        <v>51.65994240000002</v>
      </c>
      <c r="L22" s="16">
        <f t="shared" si="2"/>
        <v>1.1265408</v>
      </c>
      <c r="M22" s="9"/>
    </row>
    <row r="23" spans="1:13" ht="13.5">
      <c r="A23" s="1"/>
      <c r="B23" s="16">
        <f t="shared" si="0"/>
        <v>0.7</v>
      </c>
      <c r="C23" s="20">
        <v>33.1</v>
      </c>
      <c r="D23" s="21" t="s">
        <v>9</v>
      </c>
      <c r="E23" s="22" t="s">
        <v>31</v>
      </c>
      <c r="F23" s="23">
        <v>1.5</v>
      </c>
      <c r="I23" s="8"/>
      <c r="J23" s="16">
        <f t="shared" si="3"/>
        <v>1.1265408</v>
      </c>
      <c r="K23" s="17">
        <f t="shared" si="1"/>
        <v>53.269286400000006</v>
      </c>
      <c r="L23" s="16">
        <f t="shared" si="2"/>
        <v>2.414016</v>
      </c>
      <c r="M23" s="9"/>
    </row>
    <row r="24" spans="1:13" ht="13.5">
      <c r="A24" s="1"/>
      <c r="B24" s="16">
        <f t="shared" si="0"/>
        <v>1.5</v>
      </c>
      <c r="C24" s="20">
        <v>34.30000000000001</v>
      </c>
      <c r="D24" s="21" t="s">
        <v>6</v>
      </c>
      <c r="E24" s="22" t="s">
        <v>32</v>
      </c>
      <c r="F24" s="23">
        <v>2.3</v>
      </c>
      <c r="I24" s="8"/>
      <c r="J24" s="16">
        <f t="shared" si="3"/>
        <v>2.414016</v>
      </c>
      <c r="K24" s="17">
        <f t="shared" si="1"/>
        <v>55.200499200000024</v>
      </c>
      <c r="L24" s="16">
        <f t="shared" si="2"/>
        <v>3.7014912</v>
      </c>
      <c r="M24" s="9"/>
    </row>
    <row r="25" spans="1:13" ht="13.5">
      <c r="A25" s="1"/>
      <c r="B25" s="16">
        <f t="shared" si="0"/>
        <v>2.3</v>
      </c>
      <c r="C25" s="20">
        <v>36.60000000000001</v>
      </c>
      <c r="D25" s="21" t="s">
        <v>6</v>
      </c>
      <c r="E25" s="22" t="s">
        <v>33</v>
      </c>
      <c r="F25" s="23">
        <v>2.3</v>
      </c>
      <c r="I25" s="8"/>
      <c r="J25" s="16">
        <f t="shared" si="3"/>
        <v>3.7014912</v>
      </c>
      <c r="K25" s="17">
        <f t="shared" si="1"/>
        <v>58.90199040000002</v>
      </c>
      <c r="L25" s="16">
        <f t="shared" si="2"/>
        <v>3.7014912</v>
      </c>
      <c r="M25" s="9"/>
    </row>
    <row r="26" spans="1:13" ht="13.5">
      <c r="A26" s="1"/>
      <c r="B26" s="16">
        <f t="shared" si="0"/>
        <v>2.3</v>
      </c>
      <c r="C26" s="20">
        <v>38.900000000000006</v>
      </c>
      <c r="D26" s="21" t="s">
        <v>6</v>
      </c>
      <c r="E26" s="22" t="s">
        <v>34</v>
      </c>
      <c r="F26" s="23">
        <v>0.8</v>
      </c>
      <c r="I26" s="8"/>
      <c r="J26" s="16">
        <f t="shared" si="3"/>
        <v>3.7014912</v>
      </c>
      <c r="K26" s="17">
        <f t="shared" si="1"/>
        <v>62.603481600000016</v>
      </c>
      <c r="L26" s="16">
        <f t="shared" si="2"/>
        <v>1.2874752000000003</v>
      </c>
      <c r="M26" s="9"/>
    </row>
    <row r="27" spans="1:13" ht="13.5">
      <c r="A27" s="1"/>
      <c r="B27" s="16">
        <f t="shared" si="0"/>
        <v>0.8</v>
      </c>
      <c r="C27" s="20">
        <v>39.70000000000001</v>
      </c>
      <c r="D27" s="21" t="s">
        <v>6</v>
      </c>
      <c r="E27" s="22" t="s">
        <v>35</v>
      </c>
      <c r="F27" s="23">
        <v>1.9</v>
      </c>
      <c r="I27" s="8"/>
      <c r="J27" s="16">
        <f t="shared" si="3"/>
        <v>1.2874752000000003</v>
      </c>
      <c r="K27" s="17">
        <f t="shared" si="1"/>
        <v>63.89095680000002</v>
      </c>
      <c r="L27" s="16">
        <f t="shared" si="2"/>
        <v>3.0577536</v>
      </c>
      <c r="M27" s="9"/>
    </row>
    <row r="28" spans="1:13" ht="13.5">
      <c r="A28" s="1"/>
      <c r="B28" s="16">
        <f t="shared" si="0"/>
        <v>1.9</v>
      </c>
      <c r="C28" s="20">
        <v>41.60000000000001</v>
      </c>
      <c r="D28" s="21" t="s">
        <v>13</v>
      </c>
      <c r="E28" s="22" t="s">
        <v>36</v>
      </c>
      <c r="F28" s="23">
        <v>0.7</v>
      </c>
      <c r="I28" s="8"/>
      <c r="J28" s="16">
        <f t="shared" si="3"/>
        <v>3.0577536</v>
      </c>
      <c r="K28" s="17">
        <f t="shared" si="1"/>
        <v>66.94871040000002</v>
      </c>
      <c r="L28" s="16">
        <f t="shared" si="2"/>
        <v>1.1265408</v>
      </c>
      <c r="M28" s="9"/>
    </row>
    <row r="29" spans="1:13" ht="13.5">
      <c r="A29" s="1"/>
      <c r="B29" s="16">
        <f t="shared" si="0"/>
        <v>0.7</v>
      </c>
      <c r="C29" s="20">
        <v>42.30000000000001</v>
      </c>
      <c r="D29" s="21" t="s">
        <v>37</v>
      </c>
      <c r="E29" s="22" t="s">
        <v>38</v>
      </c>
      <c r="F29" s="23">
        <v>0.4</v>
      </c>
      <c r="I29" s="8"/>
      <c r="J29" s="16">
        <f t="shared" si="3"/>
        <v>1.1265408</v>
      </c>
      <c r="K29" s="17">
        <f t="shared" si="1"/>
        <v>68.07525120000003</v>
      </c>
      <c r="L29" s="16">
        <f t="shared" si="2"/>
        <v>0.6437376000000001</v>
      </c>
      <c r="M29" s="9"/>
    </row>
    <row r="30" spans="1:13" ht="13.5">
      <c r="A30" s="1"/>
      <c r="B30" s="16">
        <f t="shared" si="0"/>
        <v>0.4</v>
      </c>
      <c r="C30" s="20">
        <v>42.70000000000001</v>
      </c>
      <c r="D30" s="21" t="s">
        <v>13</v>
      </c>
      <c r="E30" s="22" t="s">
        <v>39</v>
      </c>
      <c r="F30" s="23">
        <v>0.1</v>
      </c>
      <c r="I30" s="8"/>
      <c r="J30" s="16">
        <f t="shared" si="3"/>
        <v>0.6437376000000001</v>
      </c>
      <c r="K30" s="17">
        <f t="shared" si="1"/>
        <v>68.71898880000002</v>
      </c>
      <c r="L30" s="16">
        <f t="shared" si="2"/>
        <v>0.16093440000000003</v>
      </c>
      <c r="M30" s="9"/>
    </row>
    <row r="31" spans="1:13" ht="51.75">
      <c r="A31" s="1"/>
      <c r="B31" s="16">
        <f t="shared" si="0"/>
        <v>0.1</v>
      </c>
      <c r="C31" s="20">
        <v>42.80000000000001</v>
      </c>
      <c r="D31" s="24" t="s">
        <v>21</v>
      </c>
      <c r="E31" s="25" t="s">
        <v>93</v>
      </c>
      <c r="F31" s="23" t="s">
        <v>22</v>
      </c>
      <c r="I31" s="8"/>
      <c r="J31" s="16">
        <f t="shared" si="3"/>
        <v>0.16093440000000003</v>
      </c>
      <c r="K31" s="17">
        <f t="shared" si="1"/>
        <v>68.87992320000002</v>
      </c>
      <c r="L31" s="16">
        <f t="shared" si="2"/>
      </c>
      <c r="M31" s="9"/>
    </row>
    <row r="32" spans="1:13" ht="13.5">
      <c r="A32" s="1"/>
      <c r="B32" s="16">
        <f t="shared" si="0"/>
      </c>
      <c r="C32" s="20">
        <v>42.80000000000001</v>
      </c>
      <c r="D32" s="21" t="s">
        <v>40</v>
      </c>
      <c r="E32" s="22" t="s">
        <v>41</v>
      </c>
      <c r="F32" s="23">
        <v>0.6</v>
      </c>
      <c r="I32" s="8"/>
      <c r="J32" s="16">
        <f t="shared" si="3"/>
      </c>
      <c r="K32" s="17">
        <f t="shared" si="1"/>
        <v>68.87992320000002</v>
      </c>
      <c r="L32" s="16">
        <f t="shared" si="2"/>
        <v>0.9656064</v>
      </c>
      <c r="M32" s="9"/>
    </row>
    <row r="33" spans="1:13" ht="13.5">
      <c r="A33" s="1"/>
      <c r="B33" s="16">
        <f t="shared" si="0"/>
        <v>0.6</v>
      </c>
      <c r="C33" s="20">
        <v>44.20000000000001</v>
      </c>
      <c r="D33" s="21" t="s">
        <v>13</v>
      </c>
      <c r="E33" s="22" t="s">
        <v>42</v>
      </c>
      <c r="F33" s="23">
        <v>0.4</v>
      </c>
      <c r="I33" s="8"/>
      <c r="J33" s="16">
        <f t="shared" si="3"/>
        <v>0.9656064</v>
      </c>
      <c r="K33" s="17">
        <f t="shared" si="1"/>
        <v>71.13300480000002</v>
      </c>
      <c r="L33" s="16">
        <f t="shared" si="2"/>
        <v>0.6437376000000001</v>
      </c>
      <c r="M33" s="9"/>
    </row>
    <row r="34" spans="1:13" ht="13.5">
      <c r="A34" s="1"/>
      <c r="B34" s="16">
        <f aca="true" t="shared" si="4" ref="B34:B65">IF(ISNUMBER(F33),F33,"")</f>
        <v>0.4</v>
      </c>
      <c r="C34" s="20">
        <v>44.60000000000001</v>
      </c>
      <c r="D34" s="21" t="s">
        <v>6</v>
      </c>
      <c r="E34" s="22" t="s">
        <v>43</v>
      </c>
      <c r="F34" s="23">
        <v>2.7</v>
      </c>
      <c r="I34" s="8"/>
      <c r="J34" s="16">
        <f aca="true" t="shared" si="5" ref="J34:J65">IF(ISNUMBER(B34),B34*1.609344,"")</f>
        <v>0.6437376000000001</v>
      </c>
      <c r="K34" s="17">
        <f aca="true" t="shared" si="6" ref="K34:K65">IF(ISNUMBER(C34),C34*1.609344,"")</f>
        <v>71.77674240000002</v>
      </c>
      <c r="L34" s="16">
        <f aca="true" t="shared" si="7" ref="L34:L65">IF(ISNUMBER(F34),F34*1.609344,"")</f>
        <v>4.345228800000001</v>
      </c>
      <c r="M34" s="9"/>
    </row>
    <row r="35" spans="1:13" ht="13.5">
      <c r="A35" s="1"/>
      <c r="B35" s="16">
        <f t="shared" si="4"/>
        <v>2.7</v>
      </c>
      <c r="C35" s="20">
        <v>47.3</v>
      </c>
      <c r="D35" s="21" t="s">
        <v>13</v>
      </c>
      <c r="E35" s="22" t="s">
        <v>44</v>
      </c>
      <c r="F35" s="23">
        <v>1.1</v>
      </c>
      <c r="I35" s="8"/>
      <c r="J35" s="16">
        <f t="shared" si="5"/>
        <v>4.345228800000001</v>
      </c>
      <c r="K35" s="17">
        <f t="shared" si="6"/>
        <v>76.1219712</v>
      </c>
      <c r="L35" s="16">
        <f t="shared" si="7"/>
        <v>1.7702784000000003</v>
      </c>
      <c r="M35" s="9"/>
    </row>
    <row r="36" spans="1:13" ht="13.5">
      <c r="A36" s="1"/>
      <c r="B36" s="16">
        <f t="shared" si="4"/>
        <v>1.1</v>
      </c>
      <c r="C36" s="20">
        <v>48.40000000000001</v>
      </c>
      <c r="D36" s="21" t="s">
        <v>6</v>
      </c>
      <c r="E36" s="22" t="s">
        <v>45</v>
      </c>
      <c r="F36" s="23">
        <v>1.6</v>
      </c>
      <c r="I36" s="8"/>
      <c r="J36" s="16">
        <f t="shared" si="5"/>
        <v>1.7702784000000003</v>
      </c>
      <c r="K36" s="17">
        <f t="shared" si="6"/>
        <v>77.89224960000003</v>
      </c>
      <c r="L36" s="16">
        <f t="shared" si="7"/>
        <v>2.5749504000000005</v>
      </c>
      <c r="M36" s="9"/>
    </row>
    <row r="37" spans="1:13" ht="13.5">
      <c r="A37" s="1"/>
      <c r="B37" s="16">
        <f t="shared" si="4"/>
        <v>1.6</v>
      </c>
      <c r="C37" s="20">
        <v>50.000000000000014</v>
      </c>
      <c r="D37" s="21" t="s">
        <v>13</v>
      </c>
      <c r="E37" s="22" t="s">
        <v>46</v>
      </c>
      <c r="F37" s="23">
        <v>1.2</v>
      </c>
      <c r="I37" s="8"/>
      <c r="J37" s="16">
        <f t="shared" si="5"/>
        <v>2.5749504000000005</v>
      </c>
      <c r="K37" s="17">
        <f t="shared" si="6"/>
        <v>80.46720000000003</v>
      </c>
      <c r="L37" s="16">
        <f t="shared" si="7"/>
        <v>1.9312128</v>
      </c>
      <c r="M37" s="9"/>
    </row>
    <row r="38" spans="1:13" ht="13.5">
      <c r="A38" s="1"/>
      <c r="B38" s="16">
        <f t="shared" si="4"/>
        <v>1.2</v>
      </c>
      <c r="C38" s="20">
        <v>51.20000000000002</v>
      </c>
      <c r="D38" s="21" t="s">
        <v>13</v>
      </c>
      <c r="E38" s="22" t="s">
        <v>47</v>
      </c>
      <c r="F38" s="23">
        <v>2.8</v>
      </c>
      <c r="I38" s="8"/>
      <c r="J38" s="16">
        <f t="shared" si="5"/>
        <v>1.9312128</v>
      </c>
      <c r="K38" s="17">
        <f t="shared" si="6"/>
        <v>82.39841280000003</v>
      </c>
      <c r="L38" s="16">
        <f t="shared" si="7"/>
        <v>4.5061632</v>
      </c>
      <c r="M38" s="9"/>
    </row>
    <row r="39" spans="1:13" ht="13.5">
      <c r="A39" s="1"/>
      <c r="B39" s="16">
        <f t="shared" si="4"/>
        <v>2.8</v>
      </c>
      <c r="C39" s="20">
        <v>54.000000000000014</v>
      </c>
      <c r="D39" s="21" t="s">
        <v>6</v>
      </c>
      <c r="E39" s="22" t="s">
        <v>48</v>
      </c>
      <c r="F39" s="23">
        <v>0.5</v>
      </c>
      <c r="I39" s="8"/>
      <c r="J39" s="16">
        <f t="shared" si="5"/>
        <v>4.5061632</v>
      </c>
      <c r="K39" s="17">
        <f t="shared" si="6"/>
        <v>86.90457600000003</v>
      </c>
      <c r="L39" s="16">
        <f t="shared" si="7"/>
        <v>0.804672</v>
      </c>
      <c r="M39" s="9"/>
    </row>
    <row r="40" spans="1:13" ht="13.5">
      <c r="A40" s="1"/>
      <c r="B40" s="16">
        <f t="shared" si="4"/>
        <v>0.5</v>
      </c>
      <c r="C40" s="20">
        <v>54.500000000000014</v>
      </c>
      <c r="D40" s="21" t="s">
        <v>13</v>
      </c>
      <c r="E40" s="22" t="s">
        <v>49</v>
      </c>
      <c r="F40" s="23">
        <v>3</v>
      </c>
      <c r="I40" s="8"/>
      <c r="J40" s="16">
        <f t="shared" si="5"/>
        <v>0.804672</v>
      </c>
      <c r="K40" s="17">
        <f t="shared" si="6"/>
        <v>87.70924800000003</v>
      </c>
      <c r="L40" s="16">
        <f t="shared" si="7"/>
        <v>4.828032</v>
      </c>
      <c r="M40" s="9"/>
    </row>
    <row r="41" spans="1:13" ht="13.5">
      <c r="A41" s="1"/>
      <c r="B41" s="16">
        <f t="shared" si="4"/>
        <v>3</v>
      </c>
      <c r="C41" s="20">
        <v>57.500000000000014</v>
      </c>
      <c r="D41" s="21" t="s">
        <v>6</v>
      </c>
      <c r="E41" s="22" t="s">
        <v>50</v>
      </c>
      <c r="F41" s="23">
        <v>2.1</v>
      </c>
      <c r="I41" s="8"/>
      <c r="J41" s="16">
        <f t="shared" si="5"/>
        <v>4.828032</v>
      </c>
      <c r="K41" s="17">
        <f t="shared" si="6"/>
        <v>92.53728000000002</v>
      </c>
      <c r="L41" s="16">
        <f t="shared" si="7"/>
        <v>3.3796224000000006</v>
      </c>
      <c r="M41" s="9"/>
    </row>
    <row r="42" spans="1:13" ht="13.5">
      <c r="A42" s="1"/>
      <c r="B42" s="16">
        <f t="shared" si="4"/>
        <v>2.1</v>
      </c>
      <c r="C42" s="20">
        <v>59.600000000000016</v>
      </c>
      <c r="D42" s="21" t="s">
        <v>13</v>
      </c>
      <c r="E42" s="22" t="s">
        <v>51</v>
      </c>
      <c r="F42" s="23">
        <v>0.3</v>
      </c>
      <c r="I42" s="8"/>
      <c r="J42" s="16">
        <f t="shared" si="5"/>
        <v>3.3796224000000006</v>
      </c>
      <c r="K42" s="17">
        <f t="shared" si="6"/>
        <v>95.91690240000003</v>
      </c>
      <c r="L42" s="16">
        <f t="shared" si="7"/>
        <v>0.4828032</v>
      </c>
      <c r="M42" s="9"/>
    </row>
    <row r="43" spans="1:13" ht="13.5">
      <c r="A43" s="1"/>
      <c r="B43" s="16">
        <f t="shared" si="4"/>
        <v>0.3</v>
      </c>
      <c r="C43" s="20">
        <v>59.90000000000001</v>
      </c>
      <c r="D43" s="21" t="s">
        <v>6</v>
      </c>
      <c r="E43" s="22" t="s">
        <v>52</v>
      </c>
      <c r="F43" s="23">
        <v>3.3</v>
      </c>
      <c r="I43" s="8"/>
      <c r="J43" s="16">
        <f t="shared" si="5"/>
        <v>0.4828032</v>
      </c>
      <c r="K43" s="17">
        <f t="shared" si="6"/>
        <v>96.39970560000003</v>
      </c>
      <c r="L43" s="16">
        <f t="shared" si="7"/>
        <v>5.3108352</v>
      </c>
      <c r="M43" s="9"/>
    </row>
    <row r="44" spans="1:13" ht="13.5">
      <c r="A44" s="1"/>
      <c r="B44" s="16">
        <f t="shared" si="4"/>
        <v>3.3</v>
      </c>
      <c r="C44" s="20">
        <v>63.20000000000001</v>
      </c>
      <c r="D44" s="21" t="s">
        <v>9</v>
      </c>
      <c r="E44" s="22" t="s">
        <v>53</v>
      </c>
      <c r="F44" s="23">
        <v>0.9</v>
      </c>
      <c r="I44" s="8"/>
      <c r="J44" s="16">
        <f t="shared" si="5"/>
        <v>5.3108352</v>
      </c>
      <c r="K44" s="17">
        <f t="shared" si="6"/>
        <v>101.71054080000002</v>
      </c>
      <c r="L44" s="16">
        <f t="shared" si="7"/>
        <v>1.4484096000000002</v>
      </c>
      <c r="M44" s="9"/>
    </row>
    <row r="45" spans="1:13" ht="13.5">
      <c r="A45" s="1"/>
      <c r="B45" s="16">
        <f t="shared" si="4"/>
        <v>0.9</v>
      </c>
      <c r="C45" s="20">
        <v>64.10000000000001</v>
      </c>
      <c r="D45" s="21" t="s">
        <v>13</v>
      </c>
      <c r="E45" s="22" t="s">
        <v>54</v>
      </c>
      <c r="F45" s="23">
        <v>5.1</v>
      </c>
      <c r="I45" s="8"/>
      <c r="J45" s="16">
        <f t="shared" si="5"/>
        <v>1.4484096000000002</v>
      </c>
      <c r="K45" s="17">
        <f t="shared" si="6"/>
        <v>103.15895040000002</v>
      </c>
      <c r="L45" s="16">
        <f t="shared" si="7"/>
        <v>8.2076544</v>
      </c>
      <c r="M45" s="9"/>
    </row>
    <row r="46" spans="1:13" ht="13.5">
      <c r="A46" s="1"/>
      <c r="B46" s="16">
        <f t="shared" si="4"/>
        <v>5.1</v>
      </c>
      <c r="C46" s="20">
        <v>69.2</v>
      </c>
      <c r="D46" s="21" t="s">
        <v>6</v>
      </c>
      <c r="E46" s="22" t="s">
        <v>55</v>
      </c>
      <c r="F46" s="23">
        <v>1</v>
      </c>
      <c r="I46" s="8"/>
      <c r="J46" s="16">
        <f t="shared" si="5"/>
        <v>8.2076544</v>
      </c>
      <c r="K46" s="17">
        <f t="shared" si="6"/>
        <v>111.36660480000002</v>
      </c>
      <c r="L46" s="16">
        <f t="shared" si="7"/>
        <v>1.609344</v>
      </c>
      <c r="M46" s="9"/>
    </row>
    <row r="47" spans="1:13" ht="13.5">
      <c r="A47" s="1"/>
      <c r="B47" s="16">
        <f t="shared" si="4"/>
        <v>1</v>
      </c>
      <c r="C47" s="20">
        <v>70.2</v>
      </c>
      <c r="D47" s="21" t="s">
        <v>6</v>
      </c>
      <c r="E47" s="22" t="s">
        <v>56</v>
      </c>
      <c r="F47" s="23">
        <v>0.1</v>
      </c>
      <c r="I47" s="8"/>
      <c r="J47" s="16">
        <f t="shared" si="5"/>
        <v>1.609344</v>
      </c>
      <c r="K47" s="17">
        <f t="shared" si="6"/>
        <v>112.97594880000001</v>
      </c>
      <c r="L47" s="16">
        <f t="shared" si="7"/>
        <v>0.16093440000000003</v>
      </c>
      <c r="M47" s="9"/>
    </row>
    <row r="48" spans="1:13" ht="51.75">
      <c r="A48" s="1"/>
      <c r="B48" s="16">
        <f t="shared" si="4"/>
        <v>0.1</v>
      </c>
      <c r="C48" s="20">
        <v>70.3</v>
      </c>
      <c r="D48" s="24" t="s">
        <v>21</v>
      </c>
      <c r="E48" s="25" t="s">
        <v>94</v>
      </c>
      <c r="F48" s="23"/>
      <c r="I48" s="8"/>
      <c r="J48" s="16">
        <f t="shared" si="5"/>
        <v>0.16093440000000003</v>
      </c>
      <c r="K48" s="17">
        <f t="shared" si="6"/>
        <v>113.1368832</v>
      </c>
      <c r="L48" s="16">
        <f t="shared" si="7"/>
      </c>
      <c r="M48" s="9"/>
    </row>
    <row r="49" spans="1:13" ht="13.5">
      <c r="A49" s="1"/>
      <c r="B49" s="16">
        <f t="shared" si="4"/>
      </c>
      <c r="C49" s="20">
        <v>70.3</v>
      </c>
      <c r="D49" s="21" t="s">
        <v>9</v>
      </c>
      <c r="E49" s="22" t="s">
        <v>57</v>
      </c>
      <c r="F49" s="23">
        <v>1.6</v>
      </c>
      <c r="I49" s="8"/>
      <c r="J49" s="16">
        <f t="shared" si="5"/>
      </c>
      <c r="K49" s="17">
        <f t="shared" si="6"/>
        <v>113.1368832</v>
      </c>
      <c r="L49" s="16">
        <f t="shared" si="7"/>
        <v>2.5749504000000005</v>
      </c>
      <c r="M49" s="9"/>
    </row>
    <row r="50" spans="1:13" ht="13.5">
      <c r="A50" s="1"/>
      <c r="B50" s="16">
        <f t="shared" si="4"/>
        <v>1.6</v>
      </c>
      <c r="C50" s="20">
        <v>72.3</v>
      </c>
      <c r="D50" s="21" t="s">
        <v>9</v>
      </c>
      <c r="E50" s="22" t="s">
        <v>58</v>
      </c>
      <c r="F50" s="23">
        <v>3</v>
      </c>
      <c r="I50" s="8"/>
      <c r="J50" s="16">
        <f t="shared" si="5"/>
        <v>2.5749504000000005</v>
      </c>
      <c r="K50" s="17">
        <f t="shared" si="6"/>
        <v>116.3555712</v>
      </c>
      <c r="L50" s="16">
        <f t="shared" si="7"/>
        <v>4.828032</v>
      </c>
      <c r="M50" s="9"/>
    </row>
    <row r="51" spans="1:13" ht="13.5">
      <c r="A51" s="1"/>
      <c r="B51" s="16">
        <f t="shared" si="4"/>
        <v>3</v>
      </c>
      <c r="C51" s="20">
        <v>75.3</v>
      </c>
      <c r="D51" s="21" t="s">
        <v>6</v>
      </c>
      <c r="E51" s="22" t="s">
        <v>59</v>
      </c>
      <c r="F51" s="23">
        <v>0.9</v>
      </c>
      <c r="I51" s="8"/>
      <c r="J51" s="16">
        <f t="shared" si="5"/>
        <v>4.828032</v>
      </c>
      <c r="K51" s="17">
        <f t="shared" si="6"/>
        <v>121.18360320000001</v>
      </c>
      <c r="L51" s="16">
        <f t="shared" si="7"/>
        <v>1.4484096000000002</v>
      </c>
      <c r="M51" s="9"/>
    </row>
    <row r="52" spans="1:13" ht="13.5">
      <c r="A52" s="1"/>
      <c r="B52" s="16">
        <f t="shared" si="4"/>
        <v>0.9</v>
      </c>
      <c r="C52" s="20">
        <v>76.2</v>
      </c>
      <c r="D52" s="21" t="s">
        <v>37</v>
      </c>
      <c r="E52" s="22" t="s">
        <v>60</v>
      </c>
      <c r="F52" s="23">
        <v>0.2</v>
      </c>
      <c r="I52" s="8"/>
      <c r="J52" s="16">
        <f t="shared" si="5"/>
        <v>1.4484096000000002</v>
      </c>
      <c r="K52" s="17">
        <f t="shared" si="6"/>
        <v>122.63201280000001</v>
      </c>
      <c r="L52" s="16">
        <f t="shared" si="7"/>
        <v>0.32186880000000007</v>
      </c>
      <c r="M52" s="9"/>
    </row>
    <row r="53" spans="1:13" ht="13.5">
      <c r="A53" s="1"/>
      <c r="B53" s="16">
        <f t="shared" si="4"/>
        <v>0.2</v>
      </c>
      <c r="C53" s="20">
        <v>76.4</v>
      </c>
      <c r="D53" s="21" t="s">
        <v>61</v>
      </c>
      <c r="E53" s="22" t="s">
        <v>62</v>
      </c>
      <c r="F53" s="23">
        <v>0.8</v>
      </c>
      <c r="I53" s="8"/>
      <c r="J53" s="16">
        <f t="shared" si="5"/>
        <v>0.32186880000000007</v>
      </c>
      <c r="K53" s="17">
        <f t="shared" si="6"/>
        <v>122.95388160000002</v>
      </c>
      <c r="L53" s="16">
        <f t="shared" si="7"/>
        <v>1.2874752000000003</v>
      </c>
      <c r="M53" s="9"/>
    </row>
    <row r="54" spans="1:13" ht="13.5">
      <c r="A54" s="1"/>
      <c r="B54" s="16">
        <f t="shared" si="4"/>
        <v>0.8</v>
      </c>
      <c r="C54" s="20">
        <v>77.5</v>
      </c>
      <c r="D54" s="21" t="s">
        <v>9</v>
      </c>
      <c r="E54" s="22" t="s">
        <v>63</v>
      </c>
      <c r="F54" s="23">
        <v>0.6</v>
      </c>
      <c r="I54" s="8"/>
      <c r="J54" s="16">
        <f t="shared" si="5"/>
        <v>1.2874752000000003</v>
      </c>
      <c r="K54" s="17">
        <f t="shared" si="6"/>
        <v>124.72416000000001</v>
      </c>
      <c r="L54" s="16">
        <f t="shared" si="7"/>
        <v>0.9656064</v>
      </c>
      <c r="M54" s="9"/>
    </row>
    <row r="55" spans="1:13" ht="13.5">
      <c r="A55" s="1"/>
      <c r="B55" s="16">
        <f t="shared" si="4"/>
        <v>0.6</v>
      </c>
      <c r="C55" s="20">
        <v>77.8</v>
      </c>
      <c r="D55" s="21" t="s">
        <v>13</v>
      </c>
      <c r="E55" s="22" t="s">
        <v>64</v>
      </c>
      <c r="F55" s="23">
        <v>7</v>
      </c>
      <c r="I55" s="8"/>
      <c r="J55" s="16">
        <f t="shared" si="5"/>
        <v>0.9656064</v>
      </c>
      <c r="K55" s="17">
        <f t="shared" si="6"/>
        <v>125.2069632</v>
      </c>
      <c r="L55" s="16">
        <f t="shared" si="7"/>
        <v>11.265408</v>
      </c>
      <c r="M55" s="9"/>
    </row>
    <row r="56" spans="1:13" ht="13.5">
      <c r="A56" s="1"/>
      <c r="B56" s="16">
        <f t="shared" si="4"/>
        <v>7</v>
      </c>
      <c r="C56" s="20">
        <v>84.8</v>
      </c>
      <c r="D56" s="21" t="s">
        <v>6</v>
      </c>
      <c r="E56" s="22" t="s">
        <v>65</v>
      </c>
      <c r="F56" s="23">
        <v>0.2</v>
      </c>
      <c r="I56" s="8"/>
      <c r="J56" s="16">
        <f t="shared" si="5"/>
        <v>11.265408</v>
      </c>
      <c r="K56" s="17">
        <f t="shared" si="6"/>
        <v>136.4723712</v>
      </c>
      <c r="L56" s="16">
        <f t="shared" si="7"/>
        <v>0.32186880000000007</v>
      </c>
      <c r="M56" s="9"/>
    </row>
    <row r="57" spans="1:13" ht="13.5">
      <c r="A57" s="1"/>
      <c r="B57" s="16">
        <f t="shared" si="4"/>
        <v>0.2</v>
      </c>
      <c r="C57" s="20">
        <v>85</v>
      </c>
      <c r="D57" s="21" t="s">
        <v>13</v>
      </c>
      <c r="E57" s="22" t="s">
        <v>66</v>
      </c>
      <c r="F57" s="23">
        <v>4.8</v>
      </c>
      <c r="I57" s="8"/>
      <c r="J57" s="16">
        <f t="shared" si="5"/>
        <v>0.32186880000000007</v>
      </c>
      <c r="K57" s="17">
        <f t="shared" si="6"/>
        <v>136.79424</v>
      </c>
      <c r="L57" s="16">
        <f t="shared" si="7"/>
        <v>7.7248512</v>
      </c>
      <c r="M57" s="9"/>
    </row>
    <row r="58" spans="1:13" ht="13.5">
      <c r="A58" s="1"/>
      <c r="B58" s="16">
        <f t="shared" si="4"/>
        <v>4.8</v>
      </c>
      <c r="C58" s="20">
        <v>89.8</v>
      </c>
      <c r="D58" s="21" t="s">
        <v>6</v>
      </c>
      <c r="E58" s="22" t="s">
        <v>67</v>
      </c>
      <c r="F58" s="23">
        <v>11.6</v>
      </c>
      <c r="I58" s="8"/>
      <c r="J58" s="16">
        <f t="shared" si="5"/>
        <v>7.7248512</v>
      </c>
      <c r="K58" s="17">
        <f t="shared" si="6"/>
        <v>144.5190912</v>
      </c>
      <c r="L58" s="16">
        <f t="shared" si="7"/>
        <v>18.6683904</v>
      </c>
      <c r="M58" s="9"/>
    </row>
    <row r="59" spans="1:13" ht="13.5">
      <c r="A59" s="1"/>
      <c r="B59" s="16">
        <f t="shared" si="4"/>
        <v>11.6</v>
      </c>
      <c r="C59" s="20">
        <v>101.39999999999999</v>
      </c>
      <c r="D59" s="21" t="s">
        <v>13</v>
      </c>
      <c r="E59" s="22" t="s">
        <v>68</v>
      </c>
      <c r="F59" s="23">
        <v>0.8</v>
      </c>
      <c r="I59" s="8"/>
      <c r="J59" s="16">
        <f t="shared" si="5"/>
        <v>18.6683904</v>
      </c>
      <c r="K59" s="17">
        <f t="shared" si="6"/>
        <v>163.18748159999998</v>
      </c>
      <c r="L59" s="16">
        <f t="shared" si="7"/>
        <v>1.2874752000000003</v>
      </c>
      <c r="M59" s="9"/>
    </row>
    <row r="60" spans="1:13" ht="13.5">
      <c r="A60" s="1"/>
      <c r="B60" s="16">
        <f t="shared" si="4"/>
        <v>0.8</v>
      </c>
      <c r="C60" s="20">
        <v>102.19999999999999</v>
      </c>
      <c r="D60" s="21" t="s">
        <v>13</v>
      </c>
      <c r="E60" s="22" t="s">
        <v>69</v>
      </c>
      <c r="F60" s="23">
        <v>2.3</v>
      </c>
      <c r="I60" s="8"/>
      <c r="J60" s="16">
        <f t="shared" si="5"/>
        <v>1.2874752000000003</v>
      </c>
      <c r="K60" s="17">
        <f t="shared" si="6"/>
        <v>164.4749568</v>
      </c>
      <c r="L60" s="16">
        <f t="shared" si="7"/>
        <v>3.7014912</v>
      </c>
      <c r="M60" s="9"/>
    </row>
    <row r="61" spans="1:13" ht="13.5">
      <c r="A61" s="1"/>
      <c r="B61" s="16">
        <f t="shared" si="4"/>
        <v>2.3</v>
      </c>
      <c r="C61" s="20">
        <v>104.49999999999999</v>
      </c>
      <c r="D61" s="21" t="s">
        <v>13</v>
      </c>
      <c r="E61" s="22" t="s">
        <v>70</v>
      </c>
      <c r="F61" s="23">
        <v>2.3</v>
      </c>
      <c r="I61" s="8"/>
      <c r="J61" s="16">
        <f t="shared" si="5"/>
        <v>3.7014912</v>
      </c>
      <c r="K61" s="17">
        <f t="shared" si="6"/>
        <v>168.176448</v>
      </c>
      <c r="L61" s="16">
        <f t="shared" si="7"/>
        <v>3.7014912</v>
      </c>
      <c r="M61" s="9"/>
    </row>
    <row r="62" spans="1:13" ht="13.5">
      <c r="A62" s="1"/>
      <c r="B62" s="16">
        <f t="shared" si="4"/>
        <v>2.3</v>
      </c>
      <c r="C62" s="20">
        <v>106.79999999999998</v>
      </c>
      <c r="D62" s="21" t="s">
        <v>13</v>
      </c>
      <c r="E62" s="22" t="s">
        <v>71</v>
      </c>
      <c r="F62" s="23">
        <v>1.6</v>
      </c>
      <c r="I62" s="8"/>
      <c r="J62" s="16">
        <f t="shared" si="5"/>
        <v>3.7014912</v>
      </c>
      <c r="K62" s="17">
        <f t="shared" si="6"/>
        <v>171.8779392</v>
      </c>
      <c r="L62" s="16">
        <f t="shared" si="7"/>
        <v>2.5749504000000005</v>
      </c>
      <c r="M62" s="9"/>
    </row>
    <row r="63" spans="1:13" ht="13.5">
      <c r="A63" s="1"/>
      <c r="B63" s="16">
        <f t="shared" si="4"/>
        <v>1.6</v>
      </c>
      <c r="C63" s="20">
        <v>108.39999999999998</v>
      </c>
      <c r="D63" s="21" t="s">
        <v>9</v>
      </c>
      <c r="E63" s="22" t="s">
        <v>72</v>
      </c>
      <c r="F63" s="23">
        <v>0.7</v>
      </c>
      <c r="I63" s="8"/>
      <c r="J63" s="16">
        <f t="shared" si="5"/>
        <v>2.5749504000000005</v>
      </c>
      <c r="K63" s="17">
        <f t="shared" si="6"/>
        <v>174.45288959999996</v>
      </c>
      <c r="L63" s="16">
        <f t="shared" si="7"/>
        <v>1.1265408</v>
      </c>
      <c r="M63" s="9"/>
    </row>
    <row r="64" spans="1:13" ht="13.5">
      <c r="A64" s="1"/>
      <c r="B64" s="16">
        <f t="shared" si="4"/>
        <v>0.7</v>
      </c>
      <c r="C64" s="20">
        <v>109.09999999999998</v>
      </c>
      <c r="D64" s="21" t="s">
        <v>6</v>
      </c>
      <c r="E64" s="22" t="s">
        <v>73</v>
      </c>
      <c r="F64" s="23">
        <v>1.8</v>
      </c>
      <c r="I64" s="8"/>
      <c r="J64" s="16">
        <f t="shared" si="5"/>
        <v>1.1265408</v>
      </c>
      <c r="K64" s="17">
        <f t="shared" si="6"/>
        <v>175.57943039999998</v>
      </c>
      <c r="L64" s="16">
        <f t="shared" si="7"/>
        <v>2.8968192000000004</v>
      </c>
      <c r="M64" s="9"/>
    </row>
    <row r="65" spans="1:13" ht="13.5">
      <c r="A65" s="1"/>
      <c r="B65" s="16">
        <f t="shared" si="4"/>
        <v>1.8</v>
      </c>
      <c r="C65" s="20">
        <v>110.9</v>
      </c>
      <c r="D65" s="21" t="s">
        <v>9</v>
      </c>
      <c r="E65" s="22" t="s">
        <v>74</v>
      </c>
      <c r="F65" s="23">
        <v>0.2</v>
      </c>
      <c r="I65" s="8"/>
      <c r="J65" s="16">
        <f t="shared" si="5"/>
        <v>2.8968192000000004</v>
      </c>
      <c r="K65" s="17">
        <f t="shared" si="6"/>
        <v>178.47624960000002</v>
      </c>
      <c r="L65" s="16">
        <f t="shared" si="7"/>
        <v>0.32186880000000007</v>
      </c>
      <c r="M65" s="9"/>
    </row>
    <row r="66" spans="1:13" ht="13.5">
      <c r="A66" s="1"/>
      <c r="B66" s="16">
        <f aca="true" t="shared" si="8" ref="B66:B83">IF(ISNUMBER(F65),F65,"")</f>
        <v>0.2</v>
      </c>
      <c r="C66" s="20">
        <v>111.09999999999998</v>
      </c>
      <c r="D66" s="21" t="s">
        <v>13</v>
      </c>
      <c r="E66" s="22" t="s">
        <v>75</v>
      </c>
      <c r="F66" s="23">
        <v>2.6</v>
      </c>
      <c r="I66" s="8"/>
      <c r="J66" s="16">
        <f aca="true" t="shared" si="9" ref="J66:J83">IF(ISNUMBER(B66),B66*1.609344,"")</f>
        <v>0.32186880000000007</v>
      </c>
      <c r="K66" s="17">
        <f aca="true" t="shared" si="10" ref="K66:K83">IF(ISNUMBER(C66),C66*1.609344,"")</f>
        <v>178.7981184</v>
      </c>
      <c r="L66" s="16">
        <f aca="true" t="shared" si="11" ref="L66:L83">IF(ISNUMBER(F66),F66*1.609344,"")</f>
        <v>4.184294400000001</v>
      </c>
      <c r="M66" s="9"/>
    </row>
    <row r="67" spans="1:13" ht="13.5">
      <c r="A67" s="1"/>
      <c r="B67" s="16">
        <f t="shared" si="8"/>
        <v>2.6</v>
      </c>
      <c r="C67" s="20">
        <v>113.69999999999997</v>
      </c>
      <c r="D67" s="21" t="s">
        <v>6</v>
      </c>
      <c r="E67" s="22" t="s">
        <v>76</v>
      </c>
      <c r="F67" s="23">
        <v>0.4</v>
      </c>
      <c r="I67" s="8"/>
      <c r="J67" s="16">
        <f t="shared" si="9"/>
        <v>4.184294400000001</v>
      </c>
      <c r="K67" s="17">
        <f t="shared" si="10"/>
        <v>182.98241279999996</v>
      </c>
      <c r="L67" s="16">
        <f t="shared" si="11"/>
        <v>0.6437376000000001</v>
      </c>
      <c r="M67" s="9"/>
    </row>
    <row r="68" spans="1:13" ht="13.5">
      <c r="A68" s="1"/>
      <c r="B68" s="16">
        <f t="shared" si="8"/>
        <v>0.4</v>
      </c>
      <c r="C68" s="20">
        <v>114.09999999999998</v>
      </c>
      <c r="D68" s="21" t="s">
        <v>9</v>
      </c>
      <c r="E68" s="22" t="s">
        <v>77</v>
      </c>
      <c r="F68" s="23">
        <v>0.1</v>
      </c>
      <c r="I68" s="8"/>
      <c r="J68" s="16">
        <f t="shared" si="9"/>
        <v>0.6437376000000001</v>
      </c>
      <c r="K68" s="17">
        <f t="shared" si="10"/>
        <v>183.62615039999997</v>
      </c>
      <c r="L68" s="16">
        <f t="shared" si="11"/>
        <v>0.16093440000000003</v>
      </c>
      <c r="M68" s="9"/>
    </row>
    <row r="69" spans="1:13" ht="39">
      <c r="A69" s="1"/>
      <c r="B69" s="16">
        <f t="shared" si="8"/>
        <v>0.1</v>
      </c>
      <c r="C69" s="20">
        <v>114.19999999999997</v>
      </c>
      <c r="D69" s="24" t="s">
        <v>21</v>
      </c>
      <c r="E69" s="25" t="s">
        <v>95</v>
      </c>
      <c r="F69" s="23" t="s">
        <v>22</v>
      </c>
      <c r="I69" s="8"/>
      <c r="J69" s="16">
        <f t="shared" si="9"/>
        <v>0.16093440000000003</v>
      </c>
      <c r="K69" s="17">
        <f t="shared" si="10"/>
        <v>183.78708479999997</v>
      </c>
      <c r="L69" s="16">
        <f t="shared" si="11"/>
      </c>
      <c r="M69" s="9"/>
    </row>
    <row r="70" spans="1:13" ht="13.5">
      <c r="A70" s="1"/>
      <c r="B70" s="16">
        <f t="shared" si="8"/>
      </c>
      <c r="C70" s="20">
        <v>114.19999999999997</v>
      </c>
      <c r="D70" s="21" t="s">
        <v>9</v>
      </c>
      <c r="E70" s="22" t="s">
        <v>78</v>
      </c>
      <c r="F70" s="23">
        <v>0.7</v>
      </c>
      <c r="I70" s="8"/>
      <c r="J70" s="16">
        <f t="shared" si="9"/>
      </c>
      <c r="K70" s="17">
        <f t="shared" si="10"/>
        <v>183.78708479999997</v>
      </c>
      <c r="L70" s="16">
        <f t="shared" si="11"/>
        <v>1.1265408</v>
      </c>
      <c r="M70" s="9"/>
    </row>
    <row r="71" spans="1:13" ht="13.5">
      <c r="A71" s="1"/>
      <c r="B71" s="16">
        <f t="shared" si="8"/>
        <v>0.7</v>
      </c>
      <c r="C71" s="20">
        <v>114.89999999999998</v>
      </c>
      <c r="D71" s="21" t="s">
        <v>13</v>
      </c>
      <c r="E71" s="22" t="s">
        <v>79</v>
      </c>
      <c r="F71" s="23">
        <v>0.6</v>
      </c>
      <c r="I71" s="8"/>
      <c r="J71" s="16">
        <f t="shared" si="9"/>
        <v>1.1265408</v>
      </c>
      <c r="K71" s="17">
        <f t="shared" si="10"/>
        <v>184.9136256</v>
      </c>
      <c r="L71" s="16">
        <f t="shared" si="11"/>
        <v>0.9656064</v>
      </c>
      <c r="M71" s="9"/>
    </row>
    <row r="72" spans="1:13" ht="13.5">
      <c r="A72" s="1"/>
      <c r="B72" s="16">
        <f t="shared" si="8"/>
        <v>0.6</v>
      </c>
      <c r="C72" s="20">
        <v>115.49999999999997</v>
      </c>
      <c r="D72" s="21" t="s">
        <v>6</v>
      </c>
      <c r="E72" s="22" t="s">
        <v>80</v>
      </c>
      <c r="F72" s="23">
        <v>9.5</v>
      </c>
      <c r="I72" s="8"/>
      <c r="J72" s="16">
        <f t="shared" si="9"/>
        <v>0.9656064</v>
      </c>
      <c r="K72" s="17">
        <f t="shared" si="10"/>
        <v>185.87923199999997</v>
      </c>
      <c r="L72" s="16">
        <f t="shared" si="11"/>
        <v>15.288768000000001</v>
      </c>
      <c r="M72" s="9"/>
    </row>
    <row r="73" spans="1:13" ht="13.5">
      <c r="A73" s="1"/>
      <c r="B73" s="16">
        <f t="shared" si="8"/>
        <v>9.5</v>
      </c>
      <c r="C73" s="20">
        <v>124.99999999999997</v>
      </c>
      <c r="D73" s="21" t="s">
        <v>13</v>
      </c>
      <c r="E73" s="22" t="s">
        <v>81</v>
      </c>
      <c r="F73" s="23">
        <v>5.1</v>
      </c>
      <c r="I73" s="8"/>
      <c r="J73" s="16">
        <f t="shared" si="9"/>
        <v>15.288768000000001</v>
      </c>
      <c r="K73" s="17">
        <f t="shared" si="10"/>
        <v>201.16799999999998</v>
      </c>
      <c r="L73" s="16">
        <f t="shared" si="11"/>
        <v>8.2076544</v>
      </c>
      <c r="M73" s="9"/>
    </row>
    <row r="74" spans="1:13" ht="13.5">
      <c r="A74" s="1"/>
      <c r="B74" s="16">
        <f t="shared" si="8"/>
        <v>5.1</v>
      </c>
      <c r="C74" s="20">
        <v>130.09999999999997</v>
      </c>
      <c r="D74" s="21" t="s">
        <v>6</v>
      </c>
      <c r="E74" s="22" t="s">
        <v>82</v>
      </c>
      <c r="F74" s="23">
        <v>1</v>
      </c>
      <c r="I74" s="8"/>
      <c r="J74" s="16">
        <f t="shared" si="9"/>
        <v>8.2076544</v>
      </c>
      <c r="K74" s="17">
        <f t="shared" si="10"/>
        <v>209.37565439999995</v>
      </c>
      <c r="L74" s="16">
        <f t="shared" si="11"/>
        <v>1.609344</v>
      </c>
      <c r="M74" s="9"/>
    </row>
    <row r="75" spans="1:13" ht="13.5">
      <c r="A75" s="1"/>
      <c r="B75" s="16">
        <f t="shared" si="8"/>
        <v>1</v>
      </c>
      <c r="C75" s="20">
        <v>131.09999999999997</v>
      </c>
      <c r="D75" s="21" t="s">
        <v>13</v>
      </c>
      <c r="E75" s="22" t="s">
        <v>83</v>
      </c>
      <c r="F75" s="23">
        <v>1.4</v>
      </c>
      <c r="I75" s="8"/>
      <c r="J75" s="16">
        <f t="shared" si="9"/>
        <v>1.609344</v>
      </c>
      <c r="K75" s="17">
        <f t="shared" si="10"/>
        <v>210.98499839999997</v>
      </c>
      <c r="L75" s="16">
        <f t="shared" si="11"/>
        <v>2.2530816</v>
      </c>
      <c r="M75" s="9"/>
    </row>
    <row r="76" spans="1:13" ht="13.5">
      <c r="A76" s="1"/>
      <c r="B76" s="16">
        <f t="shared" si="8"/>
        <v>1.4</v>
      </c>
      <c r="C76" s="20">
        <v>132.49999999999997</v>
      </c>
      <c r="D76" s="21" t="s">
        <v>9</v>
      </c>
      <c r="E76" s="22" t="s">
        <v>84</v>
      </c>
      <c r="F76" s="16">
        <v>1.4</v>
      </c>
      <c r="I76" s="8"/>
      <c r="J76" s="16">
        <f t="shared" si="9"/>
        <v>2.2530816</v>
      </c>
      <c r="K76" s="17">
        <f t="shared" si="10"/>
        <v>213.23807999999997</v>
      </c>
      <c r="L76" s="16">
        <f t="shared" si="11"/>
        <v>2.2530816</v>
      </c>
      <c r="M76" s="9"/>
    </row>
    <row r="77" spans="1:13" ht="13.5">
      <c r="A77" s="1"/>
      <c r="B77" s="16">
        <f t="shared" si="8"/>
        <v>1.4</v>
      </c>
      <c r="C77" s="20">
        <v>133.89999999999998</v>
      </c>
      <c r="D77" s="18" t="s">
        <v>6</v>
      </c>
      <c r="E77" s="19" t="s">
        <v>85</v>
      </c>
      <c r="F77" s="16">
        <v>1.5</v>
      </c>
      <c r="I77" s="8"/>
      <c r="J77" s="16">
        <f t="shared" si="9"/>
        <v>2.2530816</v>
      </c>
      <c r="K77" s="17">
        <f t="shared" si="10"/>
        <v>215.49116159999997</v>
      </c>
      <c r="L77" s="16">
        <f t="shared" si="11"/>
        <v>2.414016</v>
      </c>
      <c r="M77" s="9"/>
    </row>
    <row r="78" spans="1:13" ht="13.5">
      <c r="A78" s="1"/>
      <c r="B78" s="16">
        <f t="shared" si="8"/>
        <v>1.5</v>
      </c>
      <c r="C78" s="20">
        <v>135.39999999999998</v>
      </c>
      <c r="D78" s="21" t="s">
        <v>13</v>
      </c>
      <c r="E78" s="22" t="s">
        <v>86</v>
      </c>
      <c r="F78" s="23">
        <v>0.2</v>
      </c>
      <c r="I78" s="8"/>
      <c r="J78" s="16">
        <f t="shared" si="9"/>
        <v>2.414016</v>
      </c>
      <c r="K78" s="17">
        <f t="shared" si="10"/>
        <v>217.90517759999997</v>
      </c>
      <c r="L78" s="16">
        <f t="shared" si="11"/>
        <v>0.32186880000000007</v>
      </c>
      <c r="M78" s="9"/>
    </row>
    <row r="79" spans="1:13" ht="13.5">
      <c r="A79" s="1"/>
      <c r="B79" s="16">
        <f t="shared" si="8"/>
        <v>0.2</v>
      </c>
      <c r="C79" s="20">
        <v>135.59999999999997</v>
      </c>
      <c r="D79" s="21" t="s">
        <v>6</v>
      </c>
      <c r="E79" s="22" t="s">
        <v>87</v>
      </c>
      <c r="F79" s="23">
        <v>1.7</v>
      </c>
      <c r="I79" s="8"/>
      <c r="J79" s="16">
        <f t="shared" si="9"/>
        <v>0.32186880000000007</v>
      </c>
      <c r="K79" s="17">
        <f t="shared" si="10"/>
        <v>218.22704639999995</v>
      </c>
      <c r="L79" s="16">
        <f t="shared" si="11"/>
        <v>2.7358848</v>
      </c>
      <c r="M79" s="9"/>
    </row>
    <row r="80" spans="1:13" ht="13.5">
      <c r="A80" s="1"/>
      <c r="B80" s="16">
        <f t="shared" si="8"/>
        <v>1.7</v>
      </c>
      <c r="C80" s="20">
        <v>137.29999999999995</v>
      </c>
      <c r="D80" s="21" t="s">
        <v>13</v>
      </c>
      <c r="E80" s="22" t="s">
        <v>88</v>
      </c>
      <c r="F80" s="23">
        <v>2.9</v>
      </c>
      <c r="I80" s="8"/>
      <c r="J80" s="16">
        <f t="shared" si="9"/>
        <v>2.7358848</v>
      </c>
      <c r="K80" s="17">
        <f t="shared" si="10"/>
        <v>220.96293119999993</v>
      </c>
      <c r="L80" s="16">
        <f t="shared" si="11"/>
        <v>4.6670976</v>
      </c>
      <c r="M80" s="9"/>
    </row>
    <row r="81" spans="1:13" ht="13.5">
      <c r="A81" s="1"/>
      <c r="B81" s="16">
        <f t="shared" si="8"/>
        <v>2.9</v>
      </c>
      <c r="C81" s="20">
        <v>140.19999999999996</v>
      </c>
      <c r="D81" s="21" t="s">
        <v>37</v>
      </c>
      <c r="E81" s="22" t="s">
        <v>89</v>
      </c>
      <c r="F81" s="23">
        <v>0.7</v>
      </c>
      <c r="I81" s="8"/>
      <c r="J81" s="16">
        <f t="shared" si="9"/>
        <v>4.6670976</v>
      </c>
      <c r="K81" s="17">
        <f t="shared" si="10"/>
        <v>225.63002879999996</v>
      </c>
      <c r="L81" s="16">
        <f t="shared" si="11"/>
        <v>1.1265408</v>
      </c>
      <c r="M81" s="9"/>
    </row>
    <row r="82" spans="1:13" ht="13.5">
      <c r="A82" s="1"/>
      <c r="B82" s="16">
        <f t="shared" si="8"/>
        <v>0.7</v>
      </c>
      <c r="C82" s="20">
        <v>140.89999999999995</v>
      </c>
      <c r="D82" s="21" t="s">
        <v>9</v>
      </c>
      <c r="E82" s="22" t="s">
        <v>90</v>
      </c>
      <c r="F82" s="23">
        <v>0.4</v>
      </c>
      <c r="I82" s="8"/>
      <c r="J82" s="16">
        <f t="shared" si="9"/>
        <v>1.1265408</v>
      </c>
      <c r="K82" s="17">
        <f t="shared" si="10"/>
        <v>226.75656959999992</v>
      </c>
      <c r="L82" s="16">
        <f t="shared" si="11"/>
        <v>0.6437376000000001</v>
      </c>
      <c r="M82" s="9"/>
    </row>
    <row r="83" spans="1:13" ht="25.5">
      <c r="A83" s="1"/>
      <c r="B83" s="16">
        <f t="shared" si="8"/>
        <v>0.4</v>
      </c>
      <c r="C83" s="20">
        <v>141.29999999999995</v>
      </c>
      <c r="D83" s="24" t="s">
        <v>21</v>
      </c>
      <c r="E83" s="25" t="s">
        <v>96</v>
      </c>
      <c r="F83" s="23"/>
      <c r="I83" s="8"/>
      <c r="J83" s="16">
        <f t="shared" si="9"/>
        <v>0.6437376000000001</v>
      </c>
      <c r="K83" s="17">
        <f t="shared" si="10"/>
        <v>227.40030719999993</v>
      </c>
      <c r="L83" s="16">
        <f t="shared" si="11"/>
      </c>
      <c r="M83" s="9"/>
    </row>
  </sheetData>
  <sheetProtection/>
  <mergeCells count="1">
    <mergeCell ref="H3:H20"/>
  </mergeCells>
  <printOptions/>
  <pageMargins left="0.7" right="0.7" top="1" bottom="1" header="0.5" footer="0"/>
  <pageSetup horizontalDpi="600" verticalDpi="600" orientation="portrait"/>
  <headerFooter alignWithMargins="0">
    <oddHeader>&amp;C&amp;"Verdana,Bold"&amp;12San Francisco Randonneurs - Davis 200K
&amp;11Start Time XXXX (xx:xx xm) - 13:30 hour time limit</oddHeader>
    <oddFooter>&amp;C&amp;"Verdana,Bold"Day of event contact (Google Voice):  415 644 8460 &amp;"Verdana,Regular"
Page &amp;P of &amp;N</oddFooter>
  </headerFooter>
  <rowBreaks count="2" manualBreakCount="2">
    <brk id="31" max="255" man="1"/>
    <brk id="69"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Richard Guzik</dc:creator>
  <cp:keywords/>
  <dc:description/>
  <cp:lastModifiedBy>C. Duque</cp:lastModifiedBy>
  <cp:lastPrinted>2013-08-20T01:49:04Z</cp:lastPrinted>
  <dcterms:created xsi:type="dcterms:W3CDTF">2012-10-01T15:36:36Z</dcterms:created>
  <dcterms:modified xsi:type="dcterms:W3CDTF">2013-08-20T01:50:38Z</dcterms:modified>
  <cp:category/>
  <cp:version/>
  <cp:contentType/>
  <cp:contentStatus/>
</cp:coreProperties>
</file>