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9875" windowHeight="10515" activeTab="0"/>
  </bookViews>
  <sheets>
    <sheet name="cuesheet (6)" sheetId="1" r:id="rId1"/>
  </sheets>
  <externalReferences>
    <externalReference r:id="rId4"/>
  </externalReferences>
  <definedNames>
    <definedName name="_xlnm.Print_Area" localSheetId="0">'cuesheet (6)'!$B$1:$F$37</definedName>
    <definedName name="_xlnm.Print_Titles" localSheetId="0">'cuesheet (6)'!$1:$1</definedName>
  </definedNames>
  <calcPr fullCalcOnLoad="1"/>
</workbook>
</file>

<file path=xl/sharedStrings.xml><?xml version="1.0" encoding="utf-8"?>
<sst xmlns="http://schemas.openxmlformats.org/spreadsheetml/2006/main" count="82" uniqueCount="42">
  <si>
    <t>LEG</t>
  </si>
  <si>
    <t>AT</t>
  </si>
  <si>
    <t>ACTION</t>
  </si>
  <si>
    <t>DESCRIPTION</t>
  </si>
  <si>
    <t>GO</t>
  </si>
  <si>
    <t>START</t>
  </si>
  <si>
    <t>STRAIGHT</t>
  </si>
  <si>
    <t>Demarcus Blvd. (BART pking lot)</t>
  </si>
  <si>
    <t>LEFT</t>
  </si>
  <si>
    <t>Owens Dr</t>
  </si>
  <si>
    <t>W Las Positas Blvd</t>
  </si>
  <si>
    <t>RIGHT</t>
  </si>
  <si>
    <t>Santa Rita Rd</t>
  </si>
  <si>
    <t>Valley Ave</t>
  </si>
  <si>
    <t>Bernal Ave</t>
  </si>
  <si>
    <t>Vineyard Ave</t>
  </si>
  <si>
    <t>Isabel Ave</t>
  </si>
  <si>
    <t>Concannon Blvd</t>
  </si>
  <si>
    <t>S Livermore Ave</t>
  </si>
  <si>
    <t>Tesla Rd becomes Corral Hollow Rd</t>
  </si>
  <si>
    <t>Linne Rd (200 yds after the 2nd canal, the 'Delta Mendota Canal)</t>
  </si>
  <si>
    <t>S Chrisman Rd</t>
  </si>
  <si>
    <t>W Durham Ferry Rd</t>
  </si>
  <si>
    <t>STOP</t>
  </si>
  <si>
    <t>S Kasson Rd becomes S River Rd</t>
  </si>
  <si>
    <t>Grayson Rd</t>
  </si>
  <si>
    <t>CA-33 S</t>
  </si>
  <si>
    <t>Rogers Rd</t>
  </si>
  <si>
    <t>Del Puerto Canyon Rd/Sperry</t>
  </si>
  <si>
    <t>Del Puerto Canyon Rd</t>
  </si>
  <si>
    <t>Mines Rd/San Antonio Valley Rd</t>
  </si>
  <si>
    <t>Mines Rd at Del Valle</t>
  </si>
  <si>
    <t>Tesla Rd becomes S Livermore Rd</t>
  </si>
  <si>
    <t>Bernal Ave becomes Valley Ave @ Stanley</t>
  </si>
  <si>
    <t>Johnson Dr</t>
  </si>
  <si>
    <r>
      <t xml:space="preserve">This spreadsheet allows for alternate cue sheets to be easily produced. The "classsic" SFR order is to the left. Some riders like a LEG column to be first; there is a hidden LEG column in column B. Simply unhide the LEG column and hide the GO in the cue sheet on the left. The GO and LEG columns are offset by one row, which is typical for the LEG/AT vs AT/GO style. The three columns to the right are the route distances in KM for those who are foward thinking in the use of the metric system.
</t>
    </r>
    <r>
      <rPr>
        <b/>
        <sz val="8"/>
        <color indexed="8"/>
        <rFont val="Verdana"/>
        <family val="2"/>
      </rPr>
      <t xml:space="preserve">
This speadsheet has the "Print Area" set to the columns on the left. Riders may have to reset the "Print Area" after modification</t>
    </r>
    <r>
      <rPr>
        <sz val="8"/>
        <color indexed="8"/>
        <rFont val="Verdana"/>
        <family val="2"/>
      </rPr>
      <t>. Note the easiest way to do this is to select the "columns" then use "Set Print Area".</t>
    </r>
  </si>
  <si>
    <t>Control #1: Start at Dublin/Pleasanton BART
5801 Owens Dr. / Pleasanton, CA 94588
Open: +00:00  Close: +01:00</t>
  </si>
  <si>
    <t>Control #2: Jimmy One Stop
30836 Airport Way  Tracy, CA 95304
South East corner of Durham Ferry &amp; Kasson Rd
Open: +02:07  Close: +04:48</t>
  </si>
  <si>
    <t>Control #3: Open Control
Rogers &amp; Sperry Ave/Del Puerto
Open: +02:56  Close: +06:40</t>
  </si>
  <si>
    <t>Control #4: The Junction Café
47300 Mines Road  Livermore, CA 94550
NE corner of Del Puerto Canyon Rd &amp; San Antonio Valley Rd
Open: +04:05  Close: +09:16</t>
  </si>
  <si>
    <t>Control #5: Starbucks
6050 Johnson Dr
Pleasonton, CA
Open: +05:53  Close: +13:30</t>
  </si>
  <si>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</sst>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hh:mm"/>
    <numFmt numFmtId="166" formatCode="hh:mm"/>
  </numFmts>
  <fonts count="42">
    <font>
      <sz val="10"/>
      <color theme="1"/>
      <name val="Calibri"/>
      <family val="2"/>
    </font>
    <fon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color indexed="17"/>
      <name val="Calibri"/>
      <family val="2"/>
    </font>
    <font>
      <sz val="10"/>
      <color indexed="20"/>
      <name val="Calibri"/>
      <family val="2"/>
    </font>
    <font>
      <sz val="10"/>
      <color indexed="60"/>
      <name val="Calibri"/>
      <family val="2"/>
    </font>
    <font>
      <sz val="10"/>
      <color indexed="62"/>
      <name val="Calibri"/>
      <family val="2"/>
    </font>
    <font>
      <b/>
      <sz val="10"/>
      <color indexed="63"/>
      <name val="Calibri"/>
      <family val="2"/>
    </font>
    <font>
      <b/>
      <sz val="10"/>
      <color indexed="52"/>
      <name val="Calibri"/>
      <family val="2"/>
    </font>
    <font>
      <sz val="10"/>
      <color indexed="52"/>
      <name val="Calibri"/>
      <family val="2"/>
    </font>
    <font>
      <b/>
      <sz val="10"/>
      <color indexed="9"/>
      <name val="Calibri"/>
      <family val="2"/>
    </font>
    <font>
      <sz val="10"/>
      <color indexed="10"/>
      <name val="Calibri"/>
      <family val="2"/>
    </font>
    <font>
      <i/>
      <sz val="10"/>
      <color indexed="23"/>
      <name val="Calibri"/>
      <family val="2"/>
    </font>
    <font>
      <b/>
      <sz val="10"/>
      <color indexed="8"/>
      <name val="Calibri"/>
      <family val="2"/>
    </font>
    <font>
      <sz val="10"/>
      <color indexed="9"/>
      <name val="Calibri"/>
      <family val="2"/>
    </font>
    <font>
      <sz val="10"/>
      <color indexed="8"/>
      <name val="Verdana"/>
      <family val="2"/>
    </font>
    <font>
      <b/>
      <sz val="10"/>
      <color indexed="8"/>
      <name val="Verdana"/>
      <family val="2"/>
    </font>
    <font>
      <sz val="8"/>
      <color indexed="8"/>
      <name val="Verdana"/>
      <family val="2"/>
    </font>
    <font>
      <sz val="10"/>
      <name val="Verdana"/>
      <family val="2"/>
    </font>
    <font>
      <b/>
      <sz val="8"/>
      <color indexed="8"/>
      <name val="Verdana"/>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b/>
      <sz val="18"/>
      <color theme="3"/>
      <name val="Cambria"/>
      <family val="2"/>
    </font>
    <font>
      <b/>
      <sz val="10"/>
      <color theme="1"/>
      <name val="Calibri"/>
      <family val="2"/>
    </font>
    <font>
      <sz val="10"/>
      <color rgb="FFFF0000"/>
      <name val="Calibri"/>
      <family val="2"/>
    </font>
    <font>
      <sz val="10"/>
      <color theme="1"/>
      <name val="Verdana"/>
      <family val="2"/>
    </font>
    <font>
      <b/>
      <sz val="10"/>
      <color theme="1"/>
      <name val="Verdana"/>
      <family val="2"/>
    </font>
    <font>
      <sz val="8"/>
      <color theme="1"/>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color indexed="63"/>
      </right>
      <top>
        <color indexed="63"/>
      </top>
      <bottom>
        <color indexed="63"/>
      </bottom>
    </border>
    <border>
      <left>
        <color indexed="63"/>
      </left>
      <right style="thick"/>
      <top>
        <color indexed="63"/>
      </top>
      <bottom>
        <color indexed="63"/>
      </bottom>
    </border>
    <border>
      <left>
        <color indexed="63"/>
      </left>
      <right>
        <color indexed="63"/>
      </right>
      <top style="double"/>
      <bottom style="thin"/>
    </border>
    <border>
      <left>
        <color indexed="63"/>
      </left>
      <right>
        <color indexed="63"/>
      </right>
      <top style="thin"/>
      <bottom style="thin"/>
    </border>
    <border>
      <left style="thick"/>
      <right>
        <color indexed="63"/>
      </right>
      <top style="thick"/>
      <bottom>
        <color indexed="63"/>
      </bottom>
    </border>
    <border>
      <left style="thick"/>
      <right>
        <color indexed="63"/>
      </right>
      <top>
        <color indexed="63"/>
      </top>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1">
    <xf numFmtId="0" fontId="0" fillId="0" borderId="0" xfId="0" applyFont="1" applyAlignment="1">
      <alignment/>
    </xf>
    <xf numFmtId="0" fontId="39" fillId="0" borderId="0" xfId="0" applyFont="1" applyAlignment="1">
      <alignment/>
    </xf>
    <xf numFmtId="0" fontId="40" fillId="0" borderId="0" xfId="0" applyFont="1" applyAlignment="1">
      <alignment horizontal="center" vertical="center"/>
    </xf>
    <xf numFmtId="0" fontId="0" fillId="0" borderId="10" xfId="0" applyBorder="1" applyAlignment="1">
      <alignment/>
    </xf>
    <xf numFmtId="0" fontId="40" fillId="0" borderId="0" xfId="0" applyFont="1" applyBorder="1" applyAlignment="1">
      <alignment horizontal="center" vertical="center"/>
    </xf>
    <xf numFmtId="0" fontId="0" fillId="0" borderId="11" xfId="0" applyBorder="1" applyAlignment="1">
      <alignment/>
    </xf>
    <xf numFmtId="2" fontId="39" fillId="0" borderId="12" xfId="0" applyNumberFormat="1" applyFont="1" applyBorder="1" applyAlignment="1">
      <alignment horizontal="right" vertical="center"/>
    </xf>
    <xf numFmtId="164" fontId="39" fillId="0" borderId="12" xfId="0" applyNumberFormat="1" applyFont="1" applyBorder="1" applyAlignment="1">
      <alignment horizontal="right" vertical="center"/>
    </xf>
    <xf numFmtId="0" fontId="40" fillId="0" borderId="12" xfId="0" applyFont="1" applyBorder="1" applyAlignment="1">
      <alignment horizontal="center" vertical="center" wrapText="1"/>
    </xf>
    <xf numFmtId="0" fontId="40" fillId="0" borderId="12" xfId="0" applyFont="1" applyBorder="1" applyAlignment="1">
      <alignment vertical="center" wrapText="1"/>
    </xf>
    <xf numFmtId="2" fontId="39" fillId="0" borderId="13" xfId="0" applyNumberFormat="1" applyFont="1" applyBorder="1" applyAlignment="1">
      <alignment horizontal="right" vertical="center"/>
    </xf>
    <xf numFmtId="164" fontId="39" fillId="0" borderId="13" xfId="0" applyNumberFormat="1" applyFont="1" applyBorder="1" applyAlignment="1">
      <alignment horizontal="right" vertical="center"/>
    </xf>
    <xf numFmtId="0" fontId="39" fillId="0" borderId="13" xfId="0" applyFont="1" applyBorder="1" applyAlignment="1">
      <alignment horizontal="center" vertical="center" wrapText="1"/>
    </xf>
    <xf numFmtId="0" fontId="39" fillId="0" borderId="13" xfId="0" applyFont="1" applyBorder="1" applyAlignment="1">
      <alignment vertical="center" wrapText="1"/>
    </xf>
    <xf numFmtId="0" fontId="41" fillId="0" borderId="14" xfId="0" applyFont="1" applyBorder="1" applyAlignment="1">
      <alignment horizontal="left" vertical="top" wrapText="1"/>
    </xf>
    <xf numFmtId="164" fontId="21" fillId="33" borderId="13" xfId="42" applyNumberFormat="1" applyFont="1" applyFill="1" applyBorder="1" applyAlignment="1">
      <alignment horizontal="right" vertical="center"/>
    </xf>
    <xf numFmtId="0" fontId="41" fillId="0" borderId="10" xfId="0" applyFont="1" applyBorder="1" applyAlignment="1">
      <alignment horizontal="left" vertical="top" wrapText="1"/>
    </xf>
    <xf numFmtId="164" fontId="21" fillId="0" borderId="13" xfId="42" applyNumberFormat="1" applyFont="1" applyFill="1" applyBorder="1" applyAlignment="1">
      <alignment horizontal="right" vertical="center"/>
    </xf>
    <xf numFmtId="0" fontId="40" fillId="0" borderId="13" xfId="0" applyFont="1" applyBorder="1" applyAlignment="1">
      <alignment horizontal="center" vertical="center" wrapText="1"/>
    </xf>
    <xf numFmtId="0" fontId="40" fillId="0" borderId="13" xfId="0" applyFont="1" applyBorder="1" applyAlignment="1">
      <alignment vertical="center" wrapText="1"/>
    </xf>
    <xf numFmtId="0" fontId="41" fillId="0" borderId="15"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158DelPuertoCanyon200CueSheetCal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esheet (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7"/>
  <sheetViews>
    <sheetView tabSelected="1" view="pageLayout" workbookViewId="0" topLeftCell="A1">
      <selection activeCell="A1" sqref="A1"/>
    </sheetView>
  </sheetViews>
  <sheetFormatPr defaultColWidth="9.140625" defaultRowHeight="12.75"/>
  <cols>
    <col min="1" max="1" width="2.421875" style="0" customWidth="1"/>
    <col min="2" max="2" width="7.28125" style="0" hidden="1" customWidth="1"/>
    <col min="3" max="3" width="7.28125" style="0" customWidth="1"/>
    <col min="4" max="4" width="13.421875" style="0" customWidth="1"/>
    <col min="5" max="5" width="54.421875" style="0" customWidth="1"/>
    <col min="6" max="6" width="7.28125" style="0" customWidth="1"/>
    <col min="8" max="8" width="42.140625" style="0" customWidth="1"/>
    <col min="9" max="9" width="0.9921875" style="0" customWidth="1"/>
    <col min="10" max="12" width="7.28125" style="0" customWidth="1"/>
    <col min="13" max="13" width="0.9921875" style="0" customWidth="1"/>
    <col min="247" max="247" width="2.421875" style="0" customWidth="1"/>
    <col min="248" max="249" width="7.28125" style="0" customWidth="1"/>
    <col min="250" max="250" width="13.421875" style="0" customWidth="1"/>
    <col min="251" max="251" width="54.421875" style="0" customWidth="1"/>
    <col min="252" max="252" width="7.28125" style="0" customWidth="1"/>
    <col min="254" max="255" width="9.140625" style="0" customWidth="1"/>
    <col min="256" max="16384" width="44.140625" style="0" customWidth="1"/>
  </cols>
  <sheetData>
    <row r="1" spans="1:13" ht="13.5" thickBot="1">
      <c r="A1" s="1"/>
      <c r="B1" s="2" t="s">
        <v>0</v>
      </c>
      <c r="C1" s="2" t="s">
        <v>1</v>
      </c>
      <c r="D1" s="2" t="s">
        <v>2</v>
      </c>
      <c r="E1" s="2" t="s">
        <v>3</v>
      </c>
      <c r="F1" s="2" t="s">
        <v>4</v>
      </c>
      <c r="I1" s="3"/>
      <c r="J1" s="4" t="s">
        <v>0</v>
      </c>
      <c r="K1" s="4" t="s">
        <v>1</v>
      </c>
      <c r="L1" s="4" t="s">
        <v>4</v>
      </c>
      <c r="M1" s="5"/>
    </row>
    <row r="2" spans="1:13" ht="39.75" thickBot="1" thickTop="1">
      <c r="A2" s="1"/>
      <c r="B2" s="6">
        <f aca="true" t="shared" si="0" ref="B2:B37">IF(ISNUMBER(F1),F1,"")</f>
      </c>
      <c r="C2" s="7">
        <v>0</v>
      </c>
      <c r="D2" s="8" t="s">
        <v>5</v>
      </c>
      <c r="E2" s="9" t="s">
        <v>36</v>
      </c>
      <c r="F2" s="6"/>
      <c r="I2" s="3"/>
      <c r="J2" s="6" t="s">
        <v>41</v>
      </c>
      <c r="K2" s="7">
        <f aca="true" t="shared" si="1" ref="K2:K37">IF(ISNUMBER(C2),C2*1.609344,"")</f>
        <v>0</v>
      </c>
      <c r="L2" s="6">
        <f aca="true" t="shared" si="2" ref="L2:L37">IF(ISNUMBER(F2),F2*1.609344,"")</f>
      </c>
      <c r="M2" s="5"/>
    </row>
    <row r="3" spans="1:13" ht="13.5" customHeight="1" thickTop="1">
      <c r="A3" s="1"/>
      <c r="B3" s="10">
        <f t="shared" si="0"/>
      </c>
      <c r="C3" s="11">
        <v>0</v>
      </c>
      <c r="D3" s="12" t="s">
        <v>6</v>
      </c>
      <c r="E3" s="13" t="s">
        <v>7</v>
      </c>
      <c r="F3" s="10">
        <f>C4-C3</f>
        <v>0.2</v>
      </c>
      <c r="H3" s="14" t="s">
        <v>35</v>
      </c>
      <c r="I3" s="3"/>
      <c r="J3" s="10">
        <f aca="true" t="shared" si="3" ref="J2:J37">IF(ISNUMBER(B3),B3*1.609344,"")</f>
      </c>
      <c r="K3" s="11">
        <f t="shared" si="1"/>
        <v>0</v>
      </c>
      <c r="L3" s="10">
        <f t="shared" si="2"/>
        <v>0.32186880000000007</v>
      </c>
      <c r="M3" s="5"/>
    </row>
    <row r="4" spans="1:13" ht="12.75" customHeight="1">
      <c r="A4" s="1"/>
      <c r="B4" s="10">
        <f t="shared" si="0"/>
        <v>0.2</v>
      </c>
      <c r="C4" s="15">
        <v>0.2</v>
      </c>
      <c r="D4" s="12" t="s">
        <v>8</v>
      </c>
      <c r="E4" s="13" t="s">
        <v>9</v>
      </c>
      <c r="F4" s="10">
        <f aca="true" t="shared" si="4" ref="F4:F36">C5-C4</f>
        <v>0.8</v>
      </c>
      <c r="H4" s="16"/>
      <c r="I4" s="3"/>
      <c r="J4" s="10">
        <f t="shared" si="3"/>
        <v>0.32186880000000007</v>
      </c>
      <c r="K4" s="11">
        <f t="shared" si="1"/>
        <v>0.32186880000000007</v>
      </c>
      <c r="L4" s="10">
        <f t="shared" si="2"/>
        <v>1.2874752000000003</v>
      </c>
      <c r="M4" s="5"/>
    </row>
    <row r="5" spans="1:13" ht="12.75" customHeight="1">
      <c r="A5" s="1"/>
      <c r="B5" s="10">
        <f t="shared" si="0"/>
        <v>0.8</v>
      </c>
      <c r="C5" s="15">
        <v>1</v>
      </c>
      <c r="D5" s="12" t="s">
        <v>8</v>
      </c>
      <c r="E5" s="13" t="s">
        <v>10</v>
      </c>
      <c r="F5" s="10">
        <f t="shared" si="4"/>
        <v>0.19999999999999996</v>
      </c>
      <c r="H5" s="16"/>
      <c r="I5" s="3"/>
      <c r="J5" s="10">
        <f t="shared" si="3"/>
        <v>1.2874752000000003</v>
      </c>
      <c r="K5" s="11">
        <f t="shared" si="1"/>
        <v>1.609344</v>
      </c>
      <c r="L5" s="10">
        <f t="shared" si="2"/>
        <v>0.32186879999999995</v>
      </c>
      <c r="M5" s="5"/>
    </row>
    <row r="6" spans="1:13" ht="12.75" customHeight="1">
      <c r="A6" s="1"/>
      <c r="B6" s="10">
        <f t="shared" si="0"/>
        <v>0.19999999999999996</v>
      </c>
      <c r="C6" s="15">
        <v>1.2</v>
      </c>
      <c r="D6" s="12" t="s">
        <v>11</v>
      </c>
      <c r="E6" s="13" t="s">
        <v>12</v>
      </c>
      <c r="F6" s="10">
        <f t="shared" si="4"/>
        <v>1.0999999999999999</v>
      </c>
      <c r="H6" s="16"/>
      <c r="I6" s="3"/>
      <c r="J6" s="10">
        <f t="shared" si="3"/>
        <v>0.32186879999999995</v>
      </c>
      <c r="K6" s="11">
        <f t="shared" si="1"/>
        <v>1.9312128</v>
      </c>
      <c r="L6" s="10">
        <f t="shared" si="2"/>
        <v>1.7702783999999998</v>
      </c>
      <c r="M6" s="5"/>
    </row>
    <row r="7" spans="1:13" ht="12.75" customHeight="1">
      <c r="A7" s="1"/>
      <c r="B7" s="10">
        <f t="shared" si="0"/>
        <v>1.0999999999999999</v>
      </c>
      <c r="C7" s="15">
        <v>2.3</v>
      </c>
      <c r="D7" s="12" t="s">
        <v>8</v>
      </c>
      <c r="E7" s="13" t="s">
        <v>13</v>
      </c>
      <c r="F7" s="10">
        <f t="shared" si="4"/>
        <v>1.1</v>
      </c>
      <c r="H7" s="16"/>
      <c r="I7" s="3"/>
      <c r="J7" s="10">
        <f t="shared" si="3"/>
        <v>1.7702783999999998</v>
      </c>
      <c r="K7" s="11">
        <f t="shared" si="1"/>
        <v>3.7014912</v>
      </c>
      <c r="L7" s="10">
        <f t="shared" si="2"/>
        <v>1.7702784000000003</v>
      </c>
      <c r="M7" s="5"/>
    </row>
    <row r="8" spans="1:13" ht="12.75" customHeight="1">
      <c r="A8" s="1"/>
      <c r="B8" s="10">
        <f t="shared" si="0"/>
        <v>1.1</v>
      </c>
      <c r="C8" s="15">
        <v>3.4</v>
      </c>
      <c r="D8" s="12" t="s">
        <v>6</v>
      </c>
      <c r="E8" s="13" t="s">
        <v>14</v>
      </c>
      <c r="F8" s="10">
        <f t="shared" si="4"/>
        <v>0.3999999999999999</v>
      </c>
      <c r="H8" s="16"/>
      <c r="I8" s="3"/>
      <c r="J8" s="10">
        <f t="shared" si="3"/>
        <v>1.7702784000000003</v>
      </c>
      <c r="K8" s="11">
        <f t="shared" si="1"/>
        <v>5.4717696</v>
      </c>
      <c r="L8" s="10">
        <f t="shared" si="2"/>
        <v>0.6437375999999999</v>
      </c>
      <c r="M8" s="5"/>
    </row>
    <row r="9" spans="1:13" ht="12.75" customHeight="1">
      <c r="A9" s="1"/>
      <c r="B9" s="10">
        <f t="shared" si="0"/>
        <v>0.3999999999999999</v>
      </c>
      <c r="C9" s="15">
        <v>3.8</v>
      </c>
      <c r="D9" s="12" t="s">
        <v>8</v>
      </c>
      <c r="E9" s="13" t="s">
        <v>15</v>
      </c>
      <c r="F9" s="10">
        <f t="shared" si="4"/>
        <v>3</v>
      </c>
      <c r="H9" s="16"/>
      <c r="I9" s="3"/>
      <c r="J9" s="10">
        <f t="shared" si="3"/>
        <v>0.6437375999999999</v>
      </c>
      <c r="K9" s="11">
        <f t="shared" si="1"/>
        <v>6.1155072</v>
      </c>
      <c r="L9" s="10">
        <f t="shared" si="2"/>
        <v>4.828032</v>
      </c>
      <c r="M9" s="5"/>
    </row>
    <row r="10" spans="1:13" ht="12.75" customHeight="1">
      <c r="A10" s="1"/>
      <c r="B10" s="10">
        <f t="shared" si="0"/>
        <v>3</v>
      </c>
      <c r="C10" s="15">
        <v>6.8</v>
      </c>
      <c r="D10" s="12" t="s">
        <v>8</v>
      </c>
      <c r="E10" s="13" t="s">
        <v>16</v>
      </c>
      <c r="F10" s="10">
        <f t="shared" si="4"/>
        <v>0.5999999999999996</v>
      </c>
      <c r="H10" s="16"/>
      <c r="I10" s="3"/>
      <c r="J10" s="10">
        <f t="shared" si="3"/>
        <v>4.828032</v>
      </c>
      <c r="K10" s="11">
        <f t="shared" si="1"/>
        <v>10.9435392</v>
      </c>
      <c r="L10" s="10">
        <f t="shared" si="2"/>
        <v>0.9656063999999995</v>
      </c>
      <c r="M10" s="5"/>
    </row>
    <row r="11" spans="1:13" ht="12.75" customHeight="1">
      <c r="A11" s="1"/>
      <c r="B11" s="10">
        <f t="shared" si="0"/>
        <v>0.5999999999999996</v>
      </c>
      <c r="C11" s="15">
        <v>7.3999999999999995</v>
      </c>
      <c r="D11" s="12" t="s">
        <v>11</v>
      </c>
      <c r="E11" s="13" t="s">
        <v>17</v>
      </c>
      <c r="F11" s="10">
        <f t="shared" si="4"/>
        <v>3.499999999999999</v>
      </c>
      <c r="H11" s="16"/>
      <c r="I11" s="3"/>
      <c r="J11" s="10">
        <f t="shared" si="3"/>
        <v>0.9656063999999995</v>
      </c>
      <c r="K11" s="11">
        <f t="shared" si="1"/>
        <v>11.9091456</v>
      </c>
      <c r="L11" s="10">
        <f t="shared" si="2"/>
        <v>5.632703999999999</v>
      </c>
      <c r="M11" s="5"/>
    </row>
    <row r="12" spans="1:13" ht="12.75" customHeight="1">
      <c r="A12" s="1"/>
      <c r="B12" s="10">
        <f t="shared" si="0"/>
        <v>3.499999999999999</v>
      </c>
      <c r="C12" s="15">
        <v>10.899999999999999</v>
      </c>
      <c r="D12" s="12" t="s">
        <v>11</v>
      </c>
      <c r="E12" s="13" t="s">
        <v>18</v>
      </c>
      <c r="F12" s="10">
        <f t="shared" si="4"/>
        <v>1.3000000000000007</v>
      </c>
      <c r="H12" s="16"/>
      <c r="I12" s="3"/>
      <c r="J12" s="10">
        <f t="shared" si="3"/>
        <v>5.632703999999999</v>
      </c>
      <c r="K12" s="11">
        <f t="shared" si="1"/>
        <v>17.5418496</v>
      </c>
      <c r="L12" s="10">
        <f t="shared" si="2"/>
        <v>2.092147200000001</v>
      </c>
      <c r="M12" s="5"/>
    </row>
    <row r="13" spans="1:13" ht="12.75" customHeight="1">
      <c r="A13" s="1"/>
      <c r="B13" s="10">
        <f t="shared" si="0"/>
        <v>1.3000000000000007</v>
      </c>
      <c r="C13" s="15">
        <v>12.2</v>
      </c>
      <c r="D13" s="12" t="s">
        <v>6</v>
      </c>
      <c r="E13" s="13" t="s">
        <v>19</v>
      </c>
      <c r="F13" s="10">
        <f t="shared" si="4"/>
        <v>21.500000000000004</v>
      </c>
      <c r="H13" s="16"/>
      <c r="I13" s="3"/>
      <c r="J13" s="10">
        <f t="shared" si="3"/>
        <v>2.092147200000001</v>
      </c>
      <c r="K13" s="11">
        <f t="shared" si="1"/>
        <v>19.6339968</v>
      </c>
      <c r="L13" s="10">
        <f t="shared" si="2"/>
        <v>34.600896000000006</v>
      </c>
      <c r="M13" s="5"/>
    </row>
    <row r="14" spans="1:13" ht="25.5">
      <c r="A14" s="1"/>
      <c r="B14" s="10">
        <f t="shared" si="0"/>
        <v>21.500000000000004</v>
      </c>
      <c r="C14" s="15">
        <v>33.7</v>
      </c>
      <c r="D14" s="12" t="s">
        <v>11</v>
      </c>
      <c r="E14" s="13" t="s">
        <v>20</v>
      </c>
      <c r="F14" s="10">
        <f t="shared" si="4"/>
        <v>2.700000000000003</v>
      </c>
      <c r="H14" s="16"/>
      <c r="I14" s="3"/>
      <c r="J14" s="10">
        <f t="shared" si="3"/>
        <v>34.600896000000006</v>
      </c>
      <c r="K14" s="11">
        <f t="shared" si="1"/>
        <v>54.23489280000001</v>
      </c>
      <c r="L14" s="10">
        <f t="shared" si="2"/>
        <v>4.3452288000000046</v>
      </c>
      <c r="M14" s="5"/>
    </row>
    <row r="15" spans="1:13" ht="12.75" customHeight="1">
      <c r="A15" s="1"/>
      <c r="B15" s="10">
        <f t="shared" si="0"/>
        <v>2.700000000000003</v>
      </c>
      <c r="C15" s="15">
        <v>36.400000000000006</v>
      </c>
      <c r="D15" s="12" t="s">
        <v>11</v>
      </c>
      <c r="E15" s="13" t="s">
        <v>21</v>
      </c>
      <c r="F15" s="10">
        <f t="shared" si="4"/>
        <v>1.999999999999993</v>
      </c>
      <c r="H15" s="16"/>
      <c r="I15" s="3"/>
      <c r="J15" s="10">
        <f t="shared" si="3"/>
        <v>4.3452288000000046</v>
      </c>
      <c r="K15" s="11">
        <f t="shared" si="1"/>
        <v>58.58012160000001</v>
      </c>
      <c r="L15" s="10">
        <f t="shared" si="2"/>
        <v>3.2186879999999887</v>
      </c>
      <c r="M15" s="5"/>
    </row>
    <row r="16" spans="1:13" ht="12.75" customHeight="1">
      <c r="A16" s="1"/>
      <c r="B16" s="10">
        <f t="shared" si="0"/>
        <v>1.999999999999993</v>
      </c>
      <c r="C16" s="15">
        <v>38.4</v>
      </c>
      <c r="D16" s="12" t="s">
        <v>8</v>
      </c>
      <c r="E16" s="13" t="s">
        <v>22</v>
      </c>
      <c r="F16" s="10">
        <f t="shared" si="4"/>
        <v>6.100000000000001</v>
      </c>
      <c r="H16" s="16"/>
      <c r="I16" s="3"/>
      <c r="J16" s="10">
        <f t="shared" si="3"/>
        <v>3.2186879999999887</v>
      </c>
      <c r="K16" s="11">
        <f t="shared" si="1"/>
        <v>61.7988096</v>
      </c>
      <c r="L16" s="10">
        <f t="shared" si="2"/>
        <v>9.816998400000003</v>
      </c>
      <c r="M16" s="5"/>
    </row>
    <row r="17" spans="1:13" ht="51">
      <c r="A17" s="1"/>
      <c r="B17" s="10">
        <f t="shared" si="0"/>
        <v>6.100000000000001</v>
      </c>
      <c r="C17" s="17">
        <v>44.5</v>
      </c>
      <c r="D17" s="18" t="s">
        <v>23</v>
      </c>
      <c r="E17" s="19" t="s">
        <v>37</v>
      </c>
      <c r="F17" s="10">
        <f t="shared" si="4"/>
        <v>0</v>
      </c>
      <c r="H17" s="16"/>
      <c r="I17" s="3"/>
      <c r="J17" s="10">
        <f t="shared" si="3"/>
        <v>9.816998400000003</v>
      </c>
      <c r="K17" s="11">
        <f t="shared" si="1"/>
        <v>71.615808</v>
      </c>
      <c r="L17" s="10">
        <f t="shared" si="2"/>
        <v>0</v>
      </c>
      <c r="M17" s="5"/>
    </row>
    <row r="18" spans="1:13" ht="12.75" customHeight="1">
      <c r="A18" s="1"/>
      <c r="B18" s="10">
        <f t="shared" si="0"/>
        <v>0</v>
      </c>
      <c r="C18" s="11">
        <v>44.5</v>
      </c>
      <c r="D18" s="12" t="s">
        <v>11</v>
      </c>
      <c r="E18" s="13" t="s">
        <v>24</v>
      </c>
      <c r="F18" s="10">
        <f t="shared" si="4"/>
        <v>10</v>
      </c>
      <c r="H18" s="16"/>
      <c r="I18" s="3"/>
      <c r="J18" s="10">
        <f t="shared" si="3"/>
        <v>0</v>
      </c>
      <c r="K18" s="11">
        <f t="shared" si="1"/>
        <v>71.615808</v>
      </c>
      <c r="L18" s="10">
        <f t="shared" si="2"/>
        <v>16.09344</v>
      </c>
      <c r="M18" s="5"/>
    </row>
    <row r="19" spans="1:13" ht="12.75" customHeight="1">
      <c r="A19" s="1"/>
      <c r="B19" s="10">
        <f t="shared" si="0"/>
        <v>10</v>
      </c>
      <c r="C19" s="11">
        <v>54.5</v>
      </c>
      <c r="D19" s="12" t="s">
        <v>11</v>
      </c>
      <c r="E19" s="13" t="s">
        <v>25</v>
      </c>
      <c r="F19" s="10">
        <f t="shared" si="4"/>
        <v>1.2000000000000028</v>
      </c>
      <c r="H19" s="16"/>
      <c r="I19" s="3"/>
      <c r="J19" s="10">
        <f t="shared" si="3"/>
        <v>16.09344</v>
      </c>
      <c r="K19" s="11">
        <f t="shared" si="1"/>
        <v>87.709248</v>
      </c>
      <c r="L19" s="10">
        <f t="shared" si="2"/>
        <v>1.9312128000000046</v>
      </c>
      <c r="M19" s="5"/>
    </row>
    <row r="20" spans="1:13" ht="13.5" customHeight="1" thickBot="1">
      <c r="A20" s="1"/>
      <c r="B20" s="10">
        <f t="shared" si="0"/>
        <v>1.2000000000000028</v>
      </c>
      <c r="C20" s="11">
        <v>55.7</v>
      </c>
      <c r="D20" s="12" t="s">
        <v>8</v>
      </c>
      <c r="E20" s="13" t="s">
        <v>26</v>
      </c>
      <c r="F20" s="10">
        <f t="shared" si="4"/>
        <v>1.5999999999999943</v>
      </c>
      <c r="H20" s="20"/>
      <c r="I20" s="3"/>
      <c r="J20" s="10">
        <f t="shared" si="3"/>
        <v>1.9312128000000046</v>
      </c>
      <c r="K20" s="11">
        <f t="shared" si="1"/>
        <v>89.64046080000001</v>
      </c>
      <c r="L20" s="10">
        <f t="shared" si="2"/>
        <v>2.574950399999991</v>
      </c>
      <c r="M20" s="5"/>
    </row>
    <row r="21" spans="1:13" ht="13.5" customHeight="1" thickTop="1">
      <c r="A21" s="1"/>
      <c r="B21" s="10">
        <f t="shared" si="0"/>
        <v>1.5999999999999943</v>
      </c>
      <c r="C21" s="11">
        <v>57.3</v>
      </c>
      <c r="D21" s="12" t="s">
        <v>11</v>
      </c>
      <c r="E21" s="13" t="s">
        <v>27</v>
      </c>
      <c r="F21" s="10">
        <f t="shared" si="4"/>
        <v>4.800000000000004</v>
      </c>
      <c r="I21" s="3"/>
      <c r="J21" s="10">
        <f t="shared" si="3"/>
        <v>2.574950399999991</v>
      </c>
      <c r="K21" s="11">
        <f t="shared" si="1"/>
        <v>92.2154112</v>
      </c>
      <c r="L21" s="10">
        <f t="shared" si="2"/>
        <v>7.724851200000008</v>
      </c>
      <c r="M21" s="5"/>
    </row>
    <row r="22" spans="1:13" ht="38.25">
      <c r="A22" s="1"/>
      <c r="B22" s="10">
        <f t="shared" si="0"/>
        <v>4.800000000000004</v>
      </c>
      <c r="C22" s="11">
        <v>62.1</v>
      </c>
      <c r="D22" s="18" t="s">
        <v>23</v>
      </c>
      <c r="E22" s="19" t="s">
        <v>38</v>
      </c>
      <c r="F22" s="10">
        <f t="shared" si="4"/>
        <v>0</v>
      </c>
      <c r="I22" s="3"/>
      <c r="J22" s="10">
        <f t="shared" si="3"/>
        <v>7.724851200000008</v>
      </c>
      <c r="K22" s="11">
        <f t="shared" si="1"/>
        <v>99.94026240000001</v>
      </c>
      <c r="L22" s="10">
        <f t="shared" si="2"/>
        <v>0</v>
      </c>
      <c r="M22" s="5"/>
    </row>
    <row r="23" spans="1:13" ht="12.75" customHeight="1">
      <c r="A23" s="1"/>
      <c r="B23" s="10">
        <f t="shared" si="0"/>
        <v>0</v>
      </c>
      <c r="C23" s="11">
        <v>62.1</v>
      </c>
      <c r="D23" s="12" t="s">
        <v>11</v>
      </c>
      <c r="E23" s="13" t="s">
        <v>28</v>
      </c>
      <c r="F23" s="10">
        <f t="shared" si="4"/>
        <v>0.5</v>
      </c>
      <c r="I23" s="3"/>
      <c r="J23" s="10">
        <f t="shared" si="3"/>
        <v>0</v>
      </c>
      <c r="K23" s="11">
        <f t="shared" si="1"/>
        <v>99.94026240000001</v>
      </c>
      <c r="L23" s="10">
        <f t="shared" si="2"/>
        <v>0.804672</v>
      </c>
      <c r="M23" s="5"/>
    </row>
    <row r="24" spans="1:13" ht="12.75" customHeight="1">
      <c r="A24" s="1"/>
      <c r="B24" s="10">
        <f t="shared" si="0"/>
        <v>0.5</v>
      </c>
      <c r="C24" s="11">
        <v>62.6</v>
      </c>
      <c r="D24" s="12" t="s">
        <v>11</v>
      </c>
      <c r="E24" s="13" t="s">
        <v>29</v>
      </c>
      <c r="F24" s="10">
        <f t="shared" si="4"/>
        <v>23.999999999999993</v>
      </c>
      <c r="I24" s="3"/>
      <c r="J24" s="10">
        <f t="shared" si="3"/>
        <v>0.804672</v>
      </c>
      <c r="K24" s="11">
        <f t="shared" si="1"/>
        <v>100.7449344</v>
      </c>
      <c r="L24" s="10">
        <f t="shared" si="2"/>
        <v>38.62425599999999</v>
      </c>
      <c r="M24" s="5"/>
    </row>
    <row r="25" spans="1:13" ht="63.75">
      <c r="A25" s="1"/>
      <c r="B25" s="10">
        <f t="shared" si="0"/>
        <v>23.999999999999993</v>
      </c>
      <c r="C25" s="11">
        <v>86.6</v>
      </c>
      <c r="D25" s="18" t="s">
        <v>23</v>
      </c>
      <c r="E25" s="19" t="s">
        <v>39</v>
      </c>
      <c r="F25" s="10">
        <f t="shared" si="4"/>
        <v>0</v>
      </c>
      <c r="I25" s="3"/>
      <c r="J25" s="10">
        <f t="shared" si="3"/>
        <v>38.62425599999999</v>
      </c>
      <c r="K25" s="11">
        <f t="shared" si="1"/>
        <v>139.3691904</v>
      </c>
      <c r="L25" s="10">
        <f t="shared" si="2"/>
        <v>0</v>
      </c>
      <c r="M25" s="5"/>
    </row>
    <row r="26" spans="1:13" ht="12.75">
      <c r="A26" s="1"/>
      <c r="B26" s="10">
        <f t="shared" si="0"/>
        <v>0</v>
      </c>
      <c r="C26" s="11">
        <v>86.6</v>
      </c>
      <c r="D26" s="12" t="s">
        <v>11</v>
      </c>
      <c r="E26" s="13" t="s">
        <v>30</v>
      </c>
      <c r="F26" s="10">
        <f t="shared" si="4"/>
        <v>25.200000000000003</v>
      </c>
      <c r="I26" s="3"/>
      <c r="J26" s="10">
        <f t="shared" si="3"/>
        <v>0</v>
      </c>
      <c r="K26" s="11">
        <f t="shared" si="1"/>
        <v>139.3691904</v>
      </c>
      <c r="L26" s="10">
        <f t="shared" si="2"/>
        <v>40.55546880000001</v>
      </c>
      <c r="M26" s="5"/>
    </row>
    <row r="27" spans="1:13" ht="12.75">
      <c r="A27" s="1"/>
      <c r="B27" s="10">
        <f t="shared" si="0"/>
        <v>25.200000000000003</v>
      </c>
      <c r="C27" s="11">
        <v>111.8</v>
      </c>
      <c r="D27" s="12" t="s">
        <v>11</v>
      </c>
      <c r="E27" s="13" t="s">
        <v>31</v>
      </c>
      <c r="F27" s="10">
        <f t="shared" si="4"/>
        <v>3.6000000000000085</v>
      </c>
      <c r="I27" s="3"/>
      <c r="J27" s="10">
        <f t="shared" si="3"/>
        <v>40.55546880000001</v>
      </c>
      <c r="K27" s="11">
        <f t="shared" si="1"/>
        <v>179.9246592</v>
      </c>
      <c r="L27" s="10">
        <f t="shared" si="2"/>
        <v>5.793638400000014</v>
      </c>
      <c r="M27" s="5"/>
    </row>
    <row r="28" spans="1:13" ht="12.75">
      <c r="A28" s="1"/>
      <c r="B28" s="10">
        <f t="shared" si="0"/>
        <v>3.6000000000000085</v>
      </c>
      <c r="C28" s="11">
        <v>115.4</v>
      </c>
      <c r="D28" s="12" t="s">
        <v>8</v>
      </c>
      <c r="E28" s="13" t="s">
        <v>32</v>
      </c>
      <c r="F28" s="10">
        <f t="shared" si="4"/>
        <v>1</v>
      </c>
      <c r="I28" s="3"/>
      <c r="J28" s="10">
        <f t="shared" si="3"/>
        <v>5.793638400000014</v>
      </c>
      <c r="K28" s="11">
        <f t="shared" si="1"/>
        <v>185.71829760000003</v>
      </c>
      <c r="L28" s="10">
        <f t="shared" si="2"/>
        <v>1.609344</v>
      </c>
      <c r="M28" s="5"/>
    </row>
    <row r="29" spans="1:13" ht="12.75">
      <c r="A29" s="1"/>
      <c r="B29" s="10">
        <f t="shared" si="0"/>
        <v>1</v>
      </c>
      <c r="C29" s="11">
        <v>116.4</v>
      </c>
      <c r="D29" s="12" t="s">
        <v>8</v>
      </c>
      <c r="E29" s="13" t="s">
        <v>17</v>
      </c>
      <c r="F29" s="10">
        <f t="shared" si="4"/>
        <v>3.5</v>
      </c>
      <c r="I29" s="3"/>
      <c r="J29" s="10">
        <f t="shared" si="3"/>
        <v>1.609344</v>
      </c>
      <c r="K29" s="11">
        <f t="shared" si="1"/>
        <v>187.32764160000002</v>
      </c>
      <c r="L29" s="10">
        <f t="shared" si="2"/>
        <v>5.632704</v>
      </c>
      <c r="M29" s="5"/>
    </row>
    <row r="30" spans="1:13" ht="12.75">
      <c r="A30" s="1"/>
      <c r="B30" s="10">
        <f t="shared" si="0"/>
        <v>3.5</v>
      </c>
      <c r="C30" s="11">
        <v>119.9</v>
      </c>
      <c r="D30" s="12" t="s">
        <v>8</v>
      </c>
      <c r="E30" s="13" t="s">
        <v>16</v>
      </c>
      <c r="F30" s="10">
        <f t="shared" si="4"/>
        <v>0.5999999999999943</v>
      </c>
      <c r="I30" s="3"/>
      <c r="J30" s="10">
        <f t="shared" si="3"/>
        <v>5.632704</v>
      </c>
      <c r="K30" s="11">
        <f t="shared" si="1"/>
        <v>192.9603456</v>
      </c>
      <c r="L30" s="10">
        <f t="shared" si="2"/>
        <v>0.9656063999999909</v>
      </c>
      <c r="M30" s="5"/>
    </row>
    <row r="31" spans="1:13" ht="12.75">
      <c r="A31" s="1"/>
      <c r="B31" s="10">
        <f t="shared" si="0"/>
        <v>0.5999999999999943</v>
      </c>
      <c r="C31" s="11">
        <v>120.5</v>
      </c>
      <c r="D31" s="12" t="s">
        <v>11</v>
      </c>
      <c r="E31" s="13" t="s">
        <v>15</v>
      </c>
      <c r="F31" s="10">
        <f t="shared" si="4"/>
        <v>3</v>
      </c>
      <c r="I31" s="3"/>
      <c r="J31" s="10">
        <f t="shared" si="3"/>
        <v>0.9656063999999909</v>
      </c>
      <c r="K31" s="11">
        <f t="shared" si="1"/>
        <v>193.92595200000002</v>
      </c>
      <c r="L31" s="10">
        <f t="shared" si="2"/>
        <v>4.828032</v>
      </c>
      <c r="M31" s="5"/>
    </row>
    <row r="32" spans="1:13" ht="12.75">
      <c r="A32" s="1"/>
      <c r="B32" s="10">
        <f t="shared" si="0"/>
        <v>3</v>
      </c>
      <c r="C32" s="11">
        <v>123.5</v>
      </c>
      <c r="D32" s="12" t="s">
        <v>11</v>
      </c>
      <c r="E32" s="13" t="s">
        <v>33</v>
      </c>
      <c r="F32" s="10">
        <f t="shared" si="4"/>
        <v>1.5</v>
      </c>
      <c r="I32" s="3"/>
      <c r="J32" s="10">
        <f t="shared" si="3"/>
        <v>4.828032</v>
      </c>
      <c r="K32" s="11">
        <f t="shared" si="1"/>
        <v>198.753984</v>
      </c>
      <c r="L32" s="10">
        <f t="shared" si="2"/>
        <v>2.414016</v>
      </c>
      <c r="M32" s="5"/>
    </row>
    <row r="33" spans="1:13" ht="12.75">
      <c r="A33" s="1"/>
      <c r="B33" s="10">
        <f t="shared" si="0"/>
        <v>1.5</v>
      </c>
      <c r="C33" s="11">
        <v>125</v>
      </c>
      <c r="D33" s="12" t="s">
        <v>11</v>
      </c>
      <c r="E33" s="13" t="s">
        <v>12</v>
      </c>
      <c r="F33" s="10">
        <f t="shared" si="4"/>
        <v>1.0999999999999943</v>
      </c>
      <c r="I33" s="3"/>
      <c r="J33" s="10">
        <f t="shared" si="3"/>
        <v>2.414016</v>
      </c>
      <c r="K33" s="11">
        <f t="shared" si="1"/>
        <v>201.168</v>
      </c>
      <c r="L33" s="10">
        <f t="shared" si="2"/>
        <v>1.770278399999991</v>
      </c>
      <c r="M33" s="5"/>
    </row>
    <row r="34" spans="1:13" ht="12.75">
      <c r="A34" s="1"/>
      <c r="B34" s="10">
        <f t="shared" si="0"/>
        <v>1.0999999999999943</v>
      </c>
      <c r="C34" s="11">
        <v>126.1</v>
      </c>
      <c r="D34" s="12" t="s">
        <v>8</v>
      </c>
      <c r="E34" s="13" t="s">
        <v>10</v>
      </c>
      <c r="F34" s="10">
        <f t="shared" si="4"/>
        <v>0.20000000000000284</v>
      </c>
      <c r="I34" s="3"/>
      <c r="J34" s="10">
        <f t="shared" si="3"/>
        <v>1.770278399999991</v>
      </c>
      <c r="K34" s="11">
        <f t="shared" si="1"/>
        <v>202.9382784</v>
      </c>
      <c r="L34" s="10">
        <f t="shared" si="2"/>
        <v>0.3218688000000046</v>
      </c>
      <c r="M34" s="5"/>
    </row>
    <row r="35" spans="1:13" ht="12.75">
      <c r="A35" s="1"/>
      <c r="B35" s="10">
        <f t="shared" si="0"/>
        <v>0.20000000000000284</v>
      </c>
      <c r="C35" s="11">
        <v>126.3</v>
      </c>
      <c r="D35" s="12" t="s">
        <v>11</v>
      </c>
      <c r="E35" s="13" t="s">
        <v>9</v>
      </c>
      <c r="F35" s="10">
        <f t="shared" si="4"/>
        <v>1.6000000000000085</v>
      </c>
      <c r="I35" s="3"/>
      <c r="J35" s="10">
        <f t="shared" si="3"/>
        <v>0.3218688000000046</v>
      </c>
      <c r="K35" s="11">
        <f t="shared" si="1"/>
        <v>203.2601472</v>
      </c>
      <c r="L35" s="10">
        <f t="shared" si="2"/>
        <v>2.574950400000014</v>
      </c>
      <c r="M35" s="5"/>
    </row>
    <row r="36" spans="1:13" ht="12.75">
      <c r="A36" s="1"/>
      <c r="B36" s="10">
        <f t="shared" si="0"/>
        <v>1.6000000000000085</v>
      </c>
      <c r="C36" s="11">
        <v>127.9</v>
      </c>
      <c r="D36" s="12" t="s">
        <v>11</v>
      </c>
      <c r="E36" s="13" t="s">
        <v>34</v>
      </c>
      <c r="F36" s="10">
        <f t="shared" si="4"/>
        <v>0.29999999999998295</v>
      </c>
      <c r="I36" s="3"/>
      <c r="J36" s="10">
        <f t="shared" si="3"/>
        <v>2.574950400000014</v>
      </c>
      <c r="K36" s="11">
        <f t="shared" si="1"/>
        <v>205.8350976</v>
      </c>
      <c r="L36" s="10">
        <f t="shared" si="2"/>
        <v>0.48280319999997257</v>
      </c>
      <c r="M36" s="5"/>
    </row>
    <row r="37" spans="1:13" ht="51">
      <c r="A37" s="1"/>
      <c r="B37" s="10">
        <f t="shared" si="0"/>
        <v>0.29999999999998295</v>
      </c>
      <c r="C37" s="11">
        <v>128.2</v>
      </c>
      <c r="D37" s="18" t="s">
        <v>23</v>
      </c>
      <c r="E37" s="19" t="s">
        <v>40</v>
      </c>
      <c r="F37" s="10"/>
      <c r="I37" s="3"/>
      <c r="J37" s="10">
        <f t="shared" si="3"/>
        <v>0.48280319999997257</v>
      </c>
      <c r="K37" s="11">
        <f t="shared" si="1"/>
        <v>206.3179008</v>
      </c>
      <c r="L37" s="10">
        <f t="shared" si="2"/>
      </c>
      <c r="M37" s="5"/>
    </row>
  </sheetData>
  <sheetProtection/>
  <mergeCells count="1">
    <mergeCell ref="H3:H20"/>
  </mergeCells>
  <printOptions/>
  <pageMargins left="0.7" right="0.7" top="1" bottom="1" header="0.5" footer="0"/>
  <pageSetup horizontalDpi="600" verticalDpi="600" orientation="portrait" r:id="rId1"/>
  <headerFooter>
    <oddHeader>&amp;C&amp;"Verdana,Bold"&amp;12San Francisco Randonneurs - Del Puerto Canyon 200K
&amp;11Start Time XXXX (xx:xx xm) - 13:30 hour time limit</oddHeader>
    <oddFooter>&amp;C&amp;"Verdana,Bold"Day of event contact (Google Voice):  415 644 8460 &amp;"Verdana,Regular"
Page &amp;P of &amp;N</oddFooter>
  </headerFooter>
  <rowBreaks count="1" manualBreakCount="1">
    <brk id="25" min="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Richard Guzik</dc:creator>
  <cp:keywords/>
  <dc:description/>
  <cp:lastModifiedBy>John Richard Guzik</cp:lastModifiedBy>
  <dcterms:created xsi:type="dcterms:W3CDTF">2012-09-27T16:17:39Z</dcterms:created>
  <dcterms:modified xsi:type="dcterms:W3CDTF">2012-09-27T16:17:43Z</dcterms:modified>
  <cp:category/>
  <cp:version/>
  <cp:contentType/>
  <cp:contentStatus/>
</cp:coreProperties>
</file>