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8755" windowHeight="13995" activeTab="0"/>
  </bookViews>
  <sheets>
    <sheet name="Sheet1" sheetId="1" r:id="rId1"/>
    <sheet name="Sheet2" sheetId="2" r:id="rId2"/>
    <sheet name="Sheet3" sheetId="3" r:id="rId3"/>
  </sheets>
  <definedNames>
    <definedName name="DIST">200</definedName>
    <definedName name="_xlnm.Print_Area" localSheetId="0">'Sheet1'!$B$1:$F$87</definedName>
    <definedName name="_xlnm.Print_Titles" localSheetId="0">'Sheet1'!$1:$1</definedName>
    <definedName name="START">"08:00"</definedName>
  </definedNames>
  <calcPr fullCalcOnLoad="1"/>
</workbook>
</file>

<file path=xl/sharedStrings.xml><?xml version="1.0" encoding="utf-8"?>
<sst xmlns="http://schemas.openxmlformats.org/spreadsheetml/2006/main" count="190" uniqueCount="99">
  <si>
    <t>DESCRIPTION</t>
  </si>
  <si>
    <t>Enter Golden Gate Bridge parking lot</t>
  </si>
  <si>
    <t>Bike/ped ramp to bridge before toll plaza underpass</t>
  </si>
  <si>
    <t>North visitor area: continue on sidewalk</t>
  </si>
  <si>
    <t>Alexander Ave; follow centerline to continue on 2nd St</t>
  </si>
  <si>
    <t>Richardson St</t>
  </si>
  <si>
    <t>Bridgeway; go through Sausalito</t>
  </si>
  <si>
    <t>Bike path</t>
  </si>
  <si>
    <t>Pohono St: bear left off bike path onto Hwy 1, to US-101 overpass</t>
  </si>
  <si>
    <t>Tam Junction: continue on Hwy 1</t>
  </si>
  <si>
    <t>Panoramic Hwy</t>
  </si>
  <si>
    <t>4-way intersection; continue straight up hill</t>
  </si>
  <si>
    <t>Old Railroad Grade</t>
  </si>
  <si>
    <t>Clockwise around West Point Inn (sharp right, uphill)</t>
  </si>
  <si>
    <t>STOP</t>
  </si>
  <si>
    <t>E Ridgecrest Blvd. DIRT ENDS</t>
  </si>
  <si>
    <t>Highest paved road in Marin County: congratulations!</t>
  </si>
  <si>
    <t>Cross Bon Tempe Dam</t>
  </si>
  <si>
    <t>Sky Oaks Rd. DIRT ENDS</t>
  </si>
  <si>
    <t>Bolinas-Fairfax Rd</t>
  </si>
  <si>
    <t>San Geronimo Ridge Rd</t>
  </si>
  <si>
    <t>Stay on San Geronimo Ridge Rd (right is Repack Rd)</t>
  </si>
  <si>
    <t>Stay on San Geronimo Ridge Rd (right is White Hill Fire Rd)</t>
  </si>
  <si>
    <t>Continue on San Geronimo Ridge Rd</t>
  </si>
  <si>
    <t>Pine Mountain Fire Rd</t>
  </si>
  <si>
    <t>Meadow Way</t>
  </si>
  <si>
    <t>San Geronimo Valley Dr</t>
  </si>
  <si>
    <t>Nicasio Valley Rd</t>
  </si>
  <si>
    <t>Cross Sir Francis Drake Blvd</t>
  </si>
  <si>
    <t>Pt. Reyes-Petaluma Rd</t>
  </si>
  <si>
    <t>Water &amp; restrooms: Cheese Factory on left</t>
  </si>
  <si>
    <t>Hicks Valley Rd</t>
  </si>
  <si>
    <t>Marshall-Petaluma Rd</t>
  </si>
  <si>
    <t>Continue on Marshall-Petaluma Rd</t>
  </si>
  <si>
    <t>Shoreline Hwy (Hwy 1)</t>
  </si>
  <si>
    <t>Continue on Hwy 1, through Point Reyes Station</t>
  </si>
  <si>
    <t>Sir Francis Drake Blvd</t>
  </si>
  <si>
    <t>Mount Vision Rd</t>
  </si>
  <si>
    <t>Gate</t>
  </si>
  <si>
    <t>Sunnyside Dr. Brief paved descent</t>
  </si>
  <si>
    <t>Gate. Continue on Inverness Ridge Trail (uphill)</t>
  </si>
  <si>
    <t>Limantour Rd. DIRT ENDS</t>
  </si>
  <si>
    <t>Bear Valley Rd</t>
  </si>
  <si>
    <t>Hwy 1</t>
  </si>
  <si>
    <t>Continue on Hwy 1</t>
  </si>
  <si>
    <t>Randall Trail (gate on left). DIRT BEGINS.</t>
  </si>
  <si>
    <t>Bolinas Ridge Trail</t>
  </si>
  <si>
    <t>Continue on Bolinas Ridge Trail</t>
  </si>
  <si>
    <t>Ridgecrest Blvd (left out of gate, then immediately bear right/straight). DIRT ENDS.</t>
  </si>
  <si>
    <t>Pantoll Rd (downhill)</t>
  </si>
  <si>
    <t>Stay on CA-1/Shoreline Hwy (Tam Junction, Arco station on right)</t>
  </si>
  <si>
    <t>Gate 6 Rd (at path end)</t>
  </si>
  <si>
    <t>Bridgeway</t>
  </si>
  <si>
    <t>2nd St, becomes South St, then Alexander Ave</t>
  </si>
  <si>
    <t>Conzelman Rd</t>
  </si>
  <si>
    <t xml:space="preserve">Parking area, enter Golden Gate Bridge west sidewalk (bike path) </t>
  </si>
  <si>
    <t>Golden Gate Bridge parking area</t>
  </si>
  <si>
    <t>STRAIGHT</t>
  </si>
  <si>
    <t>RIGHT</t>
  </si>
  <si>
    <t>LEFT</t>
  </si>
  <si>
    <t>BEAR LEFT</t>
  </si>
  <si>
    <t>BEAR RIGHT</t>
  </si>
  <si>
    <t>LEFT
BEAR RIGHT</t>
  </si>
  <si>
    <t>AT</t>
  </si>
  <si>
    <t>ACTION</t>
  </si>
  <si>
    <t>GO</t>
  </si>
  <si>
    <t>At Fork.</t>
  </si>
  <si>
    <t>Rocky Ridge Fire Rd.
Short stretches may require dismounting</t>
  </si>
  <si>
    <t>Steep grades, loose rocks for 200m.
Dismount if necessary</t>
  </si>
  <si>
    <t>INFO CONTROL #3:
Conifer Fire Rd Merges from right.
Mount Tamalpais Watershed sign on left.
Answer question on brevet card</t>
  </si>
  <si>
    <t>START</t>
  </si>
  <si>
    <t>INFO CONTROL #1: Gate.
Answer question on brevet card</t>
  </si>
  <si>
    <t>INFO CONTROL #2: Gate.
Answer question on brevet card</t>
  </si>
  <si>
    <t>Gravity Car Road.
"Fire Station Exit" sign on pavement.
Take second narrow driveway on right (immediately past yellow fire hydrant).
DIRT BEGINS</t>
  </si>
  <si>
    <t>Dirt trail immediately before gate. DIRT BEGINS.
Follow signs for Lake Lagunitas and Potrero Meadows</t>
  </si>
  <si>
    <t>Pine Mountain Fire Rd (gate on right).
Bo-Fax Rd mile 3.75.
DIRT BEGINS</t>
  </si>
  <si>
    <t>INFO CONTROL #4: 5600 Marshall-Petaluma Rd.
"S/2 Ranch" on left.
Answer question on brevet card</t>
  </si>
  <si>
    <t>INFO CONTROL #5: Mt Vision radio facility.
Answer question on brevet card</t>
  </si>
  <si>
    <t>INFO CONTROL #6: McCurdy trail intersection.
Answer question on brevet card</t>
  </si>
  <si>
    <t>INFO CONTROL #7: Rock Spring trailhead parking lot.
Answer question on brevet card</t>
  </si>
  <si>
    <t>LEG</t>
  </si>
  <si>
    <t xml:space="preserve"> </t>
  </si>
  <si>
    <t>Sir Francis Drake at Pierce Point Rd</t>
  </si>
  <si>
    <t>Rocky Ridge Fire Rd</t>
  </si>
  <si>
    <t>CONTROL #1: Marshall Store
19225 Hwy 1, Marshall, CA
Open: 08:55  Close: 12:36</t>
  </si>
  <si>
    <t>CONTROL #2: Olema Liquor and Deli
10005 Hwy 1
Olema, CA
Open: 10:19  Close: 15:48</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</si>
  <si>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</si>
  <si>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FINISH: Presidio Main Post
Sheridan &amp; Montgomery
Open: 11:53  Close: 19:30</t>
  </si>
  <si>
    <t>Presidio Main Post
Sheridan &amp; Montgomery
Open: 06:00  Close: 07:00</t>
  </si>
  <si>
    <r>
      <t xml:space="preserve">Sky Oaks Ranger Station.
</t>
    </r>
    <r>
      <rPr>
        <i/>
        <sz val="10"/>
        <color indexed="8"/>
        <rFont val="Verdana"/>
        <family val="2"/>
      </rPr>
      <t>Water on right</t>
    </r>
  </si>
  <si>
    <r>
      <t xml:space="preserve">Stay on Nicasio Valley Rd
</t>
    </r>
    <r>
      <rPr>
        <i/>
        <sz val="10"/>
        <color indexed="8"/>
        <rFont val="Verdana"/>
        <family val="2"/>
      </rPr>
      <t>Food and water at Rancho Nicasio</t>
    </r>
  </si>
  <si>
    <r>
      <t xml:space="preserve">Pohono St: turn left across oncoming traffic, then immediate right onto bike path
</t>
    </r>
    <r>
      <rPr>
        <b/>
        <sz val="10"/>
        <color indexed="8"/>
        <rFont val="Verdana"/>
        <family val="2"/>
      </rPr>
      <t>CAUTION: high-speed oncoming traffic</t>
    </r>
  </si>
  <si>
    <r>
      <t xml:space="preserve">Continue on Inverness Ridge Trail. DIRT BEGINS.
</t>
    </r>
    <r>
      <rPr>
        <b/>
        <sz val="10"/>
        <color indexed="8"/>
        <rFont val="Verdana"/>
        <family val="2"/>
      </rPr>
      <t>CAUTION: Single-track, steep grades</t>
    </r>
    <r>
      <rPr>
        <sz val="10"/>
        <color indexed="8"/>
        <rFont val="Verdana"/>
        <family val="2"/>
      </rPr>
      <t>.</t>
    </r>
  </si>
  <si>
    <r>
      <t xml:space="preserve">Sylvestris Fire Rd.
</t>
    </r>
    <r>
      <rPr>
        <b/>
        <sz val="10"/>
        <color indexed="8"/>
        <rFont val="Verdana"/>
        <family val="2"/>
      </rPr>
      <t>CAUTION: STEEP. Control your speed</t>
    </r>
  </si>
  <si>
    <r>
      <t xml:space="preserve">East Sylvestris Dr.
</t>
    </r>
    <r>
      <rPr>
        <b/>
        <sz val="10"/>
        <color indexed="8"/>
        <rFont val="Verdana"/>
        <family val="2"/>
      </rPr>
      <t>CAUTION: dismount at gate</t>
    </r>
    <r>
      <rPr>
        <sz val="10"/>
        <color indexed="8"/>
        <rFont val="Verdana"/>
        <family val="2"/>
      </rPr>
      <t>. DIRT ENDS</t>
    </r>
  </si>
  <si>
    <t/>
  </si>
  <si>
    <t>Sheridan Ave</t>
  </si>
  <si>
    <t>Lincoln Blvd</t>
  </si>
  <si>
    <t>Head West On Sheridan Ave; becomes Lincoln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</si>
</sst>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h:mm;@"/>
    <numFmt numFmtId="167" formatCode="0.00000000000000000000"/>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m/d/yy\ h:mm;@"/>
    <numFmt numFmtId="174" formatCode="mm/dd/yy\ hh:mm"/>
    <numFmt numFmtId="175" formatCode="hh:mm"/>
  </numFmts>
  <fonts count="47">
    <font>
      <sz val="11"/>
      <color theme="1"/>
      <name val="Calibri"/>
      <family val="2"/>
    </font>
    <font>
      <sz val="11"/>
      <color indexed="8"/>
      <name val="Calibri"/>
      <family val="2"/>
    </font>
    <font>
      <sz val="8"/>
      <color indexed="8"/>
      <name val="Verdana"/>
      <family val="2"/>
    </font>
    <font>
      <b/>
      <sz val="8"/>
      <color indexed="8"/>
      <name val="Verdana"/>
      <family val="2"/>
    </font>
    <font>
      <i/>
      <sz val="10"/>
      <color indexed="8"/>
      <name val="Verdana"/>
      <family val="2"/>
    </font>
    <font>
      <sz val="10"/>
      <color indexed="8"/>
      <name val="Verdana"/>
      <family val="2"/>
    </font>
    <font>
      <b/>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theme="1"/>
      <name val="Verdana"/>
      <family val="2"/>
    </font>
    <font>
      <i/>
      <sz val="10"/>
      <color theme="1"/>
      <name val="Verdana"/>
      <family val="2"/>
    </font>
    <font>
      <sz val="8"/>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Font="1" applyAlignment="1">
      <alignment/>
    </xf>
    <xf numFmtId="0" fontId="43" fillId="0" borderId="0" xfId="0" applyFont="1" applyFill="1" applyAlignment="1">
      <alignment/>
    </xf>
    <xf numFmtId="0" fontId="44" fillId="0" borderId="0" xfId="0" applyFont="1" applyAlignment="1">
      <alignment horizontal="center" vertical="center"/>
    </xf>
    <xf numFmtId="0" fontId="44" fillId="0" borderId="0" xfId="0" applyFont="1" applyBorder="1" applyAlignment="1">
      <alignment horizontal="center" vertical="center"/>
    </xf>
    <xf numFmtId="0" fontId="0" fillId="0" borderId="10" xfId="0" applyBorder="1" applyAlignment="1">
      <alignment/>
    </xf>
    <xf numFmtId="0" fontId="43" fillId="0" borderId="10" xfId="0" applyFont="1" applyFill="1" applyBorder="1" applyAlignment="1">
      <alignment/>
    </xf>
    <xf numFmtId="0" fontId="0" fillId="0" borderId="11" xfId="0" applyBorder="1" applyAlignment="1">
      <alignment/>
    </xf>
    <xf numFmtId="0" fontId="43" fillId="0" borderId="11" xfId="0" applyFont="1" applyFill="1" applyBorder="1" applyAlignment="1">
      <alignment/>
    </xf>
    <xf numFmtId="2" fontId="43" fillId="0" borderId="12" xfId="0" applyNumberFormat="1" applyFont="1" applyFill="1" applyBorder="1" applyAlignment="1">
      <alignment horizontal="right" vertical="center"/>
    </xf>
    <xf numFmtId="2" fontId="43" fillId="0" borderId="13" xfId="0" applyNumberFormat="1" applyFont="1" applyFill="1" applyBorder="1" applyAlignment="1">
      <alignment horizontal="right" vertical="center"/>
    </xf>
    <xf numFmtId="164" fontId="43" fillId="0" borderId="12" xfId="0" applyNumberFormat="1" applyFont="1" applyFill="1" applyBorder="1" applyAlignment="1">
      <alignment horizontal="right" vertical="center"/>
    </xf>
    <xf numFmtId="164" fontId="43" fillId="0" borderId="13" xfId="0" applyNumberFormat="1" applyFont="1" applyFill="1" applyBorder="1" applyAlignment="1">
      <alignment horizontal="right" vertical="center"/>
    </xf>
    <xf numFmtId="164" fontId="43" fillId="0" borderId="12" xfId="0" applyNumberFormat="1" applyFont="1" applyBorder="1" applyAlignment="1">
      <alignment horizontal="right" vertical="center"/>
    </xf>
    <xf numFmtId="164" fontId="43" fillId="0" borderId="13" xfId="0" applyNumberFormat="1" applyFont="1" applyBorder="1" applyAlignment="1">
      <alignment horizontal="right" vertical="center"/>
    </xf>
    <xf numFmtId="0" fontId="43" fillId="0" borderId="13" xfId="0" applyFont="1" applyFill="1" applyBorder="1" applyAlignment="1">
      <alignment horizontal="center" vertical="center" wrapText="1"/>
    </xf>
    <xf numFmtId="0" fontId="43" fillId="0" borderId="13" xfId="0" applyFont="1" applyBorder="1" applyAlignment="1">
      <alignment vertical="center" wrapText="1"/>
    </xf>
    <xf numFmtId="2" fontId="43" fillId="0" borderId="12" xfId="0" applyNumberFormat="1" applyFont="1" applyBorder="1" applyAlignment="1">
      <alignment horizontal="right" vertical="center"/>
    </xf>
    <xf numFmtId="2" fontId="43" fillId="0" borderId="13" xfId="0" applyNumberFormat="1" applyFont="1" applyBorder="1" applyAlignment="1">
      <alignment horizontal="right" vertical="center"/>
    </xf>
    <xf numFmtId="0" fontId="44" fillId="0" borderId="12" xfId="0" applyFont="1" applyFill="1" applyBorder="1" applyAlignment="1">
      <alignment horizontal="center" vertical="center" wrapText="1"/>
    </xf>
    <xf numFmtId="0" fontId="44" fillId="0" borderId="12" xfId="0" applyFont="1" applyBorder="1" applyAlignment="1">
      <alignment vertical="center" wrapText="1"/>
    </xf>
    <xf numFmtId="0" fontId="44" fillId="0" borderId="13" xfId="0" applyFont="1" applyFill="1" applyBorder="1" applyAlignment="1">
      <alignment horizontal="center" vertical="center" wrapText="1"/>
    </xf>
    <xf numFmtId="0" fontId="44" fillId="0" borderId="13" xfId="0" applyFont="1" applyBorder="1" applyAlignment="1">
      <alignment vertical="center" wrapText="1"/>
    </xf>
    <xf numFmtId="2" fontId="43" fillId="33" borderId="13" xfId="0" applyNumberFormat="1" applyFont="1" applyFill="1" applyBorder="1" applyAlignment="1">
      <alignment horizontal="right" vertical="center"/>
    </xf>
    <xf numFmtId="164" fontId="43" fillId="33" borderId="13" xfId="0" applyNumberFormat="1" applyFont="1" applyFill="1" applyBorder="1" applyAlignment="1">
      <alignment horizontal="right" vertical="center"/>
    </xf>
    <xf numFmtId="0" fontId="43" fillId="33" borderId="13" xfId="0" applyFont="1" applyFill="1" applyBorder="1" applyAlignment="1">
      <alignment horizontal="center" vertical="center" wrapText="1"/>
    </xf>
    <xf numFmtId="0" fontId="43" fillId="33" borderId="13" xfId="0" applyFont="1" applyFill="1" applyBorder="1" applyAlignment="1">
      <alignment vertical="center" wrapText="1"/>
    </xf>
    <xf numFmtId="0" fontId="44" fillId="33" borderId="13" xfId="0" applyFont="1" applyFill="1" applyBorder="1" applyAlignment="1">
      <alignment horizontal="center" vertical="center" wrapText="1"/>
    </xf>
    <xf numFmtId="0" fontId="44" fillId="33" borderId="13" xfId="0" applyFont="1" applyFill="1" applyBorder="1" applyAlignment="1">
      <alignment vertical="center" wrapText="1"/>
    </xf>
    <xf numFmtId="0" fontId="45" fillId="0" borderId="13" xfId="0" applyFont="1" applyBorder="1" applyAlignment="1">
      <alignment vertical="center" wrapText="1"/>
    </xf>
    <xf numFmtId="0" fontId="46" fillId="0" borderId="14"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15" xfId="0" applyFont="1" applyFill="1" applyBorder="1" applyAlignment="1">
      <alignment horizontal="left" vertical="top" wrapText="1"/>
    </xf>
    <xf numFmtId="2" fontId="43" fillId="34" borderId="13" xfId="0" applyNumberFormat="1" applyFont="1" applyFill="1" applyBorder="1" applyAlignment="1">
      <alignment horizontal="right" vertical="center"/>
    </xf>
    <xf numFmtId="164" fontId="43" fillId="34" borderId="13" xfId="0" applyNumberFormat="1"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87"/>
  <sheetViews>
    <sheetView tabSelected="1" view="pageLayout" workbookViewId="0" topLeftCell="A1">
      <selection activeCell="C1" sqref="C1"/>
    </sheetView>
  </sheetViews>
  <sheetFormatPr defaultColWidth="9.140625" defaultRowHeight="15"/>
  <cols>
    <col min="1" max="1" width="2.421875" style="1" customWidth="1"/>
    <col min="2" max="2" width="7.28125" style="1" hidden="1" customWidth="1"/>
    <col min="3" max="3" width="7.28125" style="1" customWidth="1"/>
    <col min="4" max="4" width="13.421875" style="1" customWidth="1"/>
    <col min="5" max="5" width="54.421875" style="1" customWidth="1"/>
    <col min="6" max="6" width="7.28125" style="1" customWidth="1"/>
    <col min="7" max="7" width="9.140625" style="1" customWidth="1"/>
    <col min="8" max="8" width="42.140625" style="1" customWidth="1"/>
    <col min="9" max="9" width="0.9921875" style="1" customWidth="1"/>
    <col min="10" max="12" width="7.28125" style="1" customWidth="1"/>
    <col min="13" max="13" width="0.9921875" style="1" customWidth="1"/>
    <col min="14" max="16384" width="9.140625" style="1" customWidth="1"/>
  </cols>
  <sheetData>
    <row r="1" spans="2:15" ht="15.75" thickBot="1">
      <c r="B1" s="2" t="s">
        <v>80</v>
      </c>
      <c r="C1" s="2" t="s">
        <v>63</v>
      </c>
      <c r="D1" s="2" t="s">
        <v>64</v>
      </c>
      <c r="E1" s="2" t="s">
        <v>0</v>
      </c>
      <c r="F1" s="2" t="s">
        <v>65</v>
      </c>
      <c r="G1"/>
      <c r="H1"/>
      <c r="I1" s="4"/>
      <c r="J1" s="3" t="s">
        <v>80</v>
      </c>
      <c r="K1" s="3" t="s">
        <v>63</v>
      </c>
      <c r="L1" s="3" t="s">
        <v>65</v>
      </c>
      <c r="M1" s="6"/>
      <c r="N1"/>
      <c r="O1"/>
    </row>
    <row r="2" spans="2:13" ht="39.75" thickBot="1" thickTop="1">
      <c r="B2" s="8">
        <f aca="true" t="shared" si="0" ref="B2:B33">IF(ISNUMBER(F1),F1,"")</f>
      </c>
      <c r="C2" s="12">
        <v>0</v>
      </c>
      <c r="D2" s="18" t="s">
        <v>70</v>
      </c>
      <c r="E2" s="19" t="s">
        <v>88</v>
      </c>
      <c r="F2" s="16">
        <v>0</v>
      </c>
      <c r="I2" s="5"/>
      <c r="J2" s="8" t="s">
        <v>95</v>
      </c>
      <c r="K2" s="10">
        <f aca="true" t="shared" si="1" ref="K2:K33">IF(ISNUMBER(C2),C2*1.609344,"")</f>
        <v>0</v>
      </c>
      <c r="L2" s="8">
        <f aca="true" t="shared" si="2" ref="L2:L33">IF(ISNUMBER(F2),F2*1.609344,"")</f>
        <v>0</v>
      </c>
      <c r="M2" s="7"/>
    </row>
    <row r="3" spans="2:13" ht="13.5" customHeight="1" thickTop="1">
      <c r="B3" s="9">
        <f t="shared" si="0"/>
        <v>0</v>
      </c>
      <c r="C3" s="13">
        <v>0</v>
      </c>
      <c r="D3" s="14" t="s">
        <v>57</v>
      </c>
      <c r="E3" s="15" t="s">
        <v>98</v>
      </c>
      <c r="F3" s="17">
        <v>1.3</v>
      </c>
      <c r="H3" s="29" t="s">
        <v>86</v>
      </c>
      <c r="I3" s="5"/>
      <c r="J3" s="9">
        <f aca="true" t="shared" si="3" ref="J3:J33">IF(ISNUMBER(B3),B3*1.609344,"")</f>
        <v>0</v>
      </c>
      <c r="K3" s="11">
        <f t="shared" si="1"/>
        <v>0</v>
      </c>
      <c r="L3" s="9">
        <f t="shared" si="2"/>
        <v>2.0921472000000003</v>
      </c>
      <c r="M3" s="7"/>
    </row>
    <row r="4" spans="2:13" ht="12.75" customHeight="1">
      <c r="B4" s="9">
        <f t="shared" si="0"/>
        <v>1.3</v>
      </c>
      <c r="C4" s="13">
        <v>1.3</v>
      </c>
      <c r="D4" s="14" t="s">
        <v>58</v>
      </c>
      <c r="E4" s="15" t="s">
        <v>1</v>
      </c>
      <c r="F4" s="17">
        <v>0.1</v>
      </c>
      <c r="H4" s="30"/>
      <c r="I4" s="5"/>
      <c r="J4" s="9">
        <f t="shared" si="3"/>
        <v>2.0921472000000003</v>
      </c>
      <c r="K4" s="11">
        <f t="shared" si="1"/>
        <v>2.0921472000000003</v>
      </c>
      <c r="L4" s="9">
        <f t="shared" si="2"/>
        <v>0.16093440000000003</v>
      </c>
      <c r="M4" s="7"/>
    </row>
    <row r="5" spans="2:13" ht="12.75" customHeight="1">
      <c r="B5" s="9">
        <f t="shared" si="0"/>
        <v>0.1</v>
      </c>
      <c r="C5" s="13">
        <v>1.4000000000000001</v>
      </c>
      <c r="D5" s="14" t="s">
        <v>58</v>
      </c>
      <c r="E5" s="15" t="s">
        <v>2</v>
      </c>
      <c r="F5" s="17">
        <v>1.9</v>
      </c>
      <c r="H5" s="30"/>
      <c r="I5" s="5"/>
      <c r="J5" s="9">
        <f t="shared" si="3"/>
        <v>0.16093440000000003</v>
      </c>
      <c r="K5" s="11">
        <f t="shared" si="1"/>
        <v>2.2530816000000002</v>
      </c>
      <c r="L5" s="9">
        <f t="shared" si="2"/>
        <v>3.0577536</v>
      </c>
      <c r="M5" s="7"/>
    </row>
    <row r="6" spans="2:13" ht="12.75" customHeight="1">
      <c r="B6" s="9">
        <f t="shared" si="0"/>
        <v>1.9</v>
      </c>
      <c r="C6" s="13">
        <v>3.3000000000000003</v>
      </c>
      <c r="D6" s="14" t="s">
        <v>57</v>
      </c>
      <c r="E6" s="15" t="s">
        <v>3</v>
      </c>
      <c r="F6" s="17">
        <v>0.3</v>
      </c>
      <c r="H6" s="30"/>
      <c r="I6" s="5"/>
      <c r="J6" s="9">
        <f t="shared" si="3"/>
        <v>3.0577536</v>
      </c>
      <c r="K6" s="11">
        <f t="shared" si="1"/>
        <v>5.3108352000000005</v>
      </c>
      <c r="L6" s="9">
        <f t="shared" si="2"/>
        <v>0.4828032</v>
      </c>
      <c r="M6" s="7"/>
    </row>
    <row r="7" spans="2:13" ht="12.75" customHeight="1">
      <c r="B7" s="9">
        <f t="shared" si="0"/>
        <v>0.3</v>
      </c>
      <c r="C7" s="13">
        <v>3.6</v>
      </c>
      <c r="D7" s="14" t="s">
        <v>58</v>
      </c>
      <c r="E7" s="15" t="s">
        <v>4</v>
      </c>
      <c r="F7" s="17">
        <v>1.3</v>
      </c>
      <c r="H7" s="30"/>
      <c r="I7" s="5"/>
      <c r="J7" s="9">
        <f t="shared" si="3"/>
        <v>0.4828032</v>
      </c>
      <c r="K7" s="11">
        <f t="shared" si="1"/>
        <v>5.793638400000001</v>
      </c>
      <c r="L7" s="9">
        <f t="shared" si="2"/>
        <v>2.0921472000000003</v>
      </c>
      <c r="M7" s="7"/>
    </row>
    <row r="8" spans="2:13" ht="12.75" customHeight="1">
      <c r="B8" s="9">
        <f t="shared" si="0"/>
        <v>1.3</v>
      </c>
      <c r="C8" s="13">
        <v>4.8999999999999995</v>
      </c>
      <c r="D8" s="14" t="s">
        <v>58</v>
      </c>
      <c r="E8" s="15" t="s">
        <v>5</v>
      </c>
      <c r="F8" s="17">
        <v>0</v>
      </c>
      <c r="H8" s="30"/>
      <c r="I8" s="5"/>
      <c r="J8" s="9">
        <f t="shared" si="3"/>
        <v>2.0921472000000003</v>
      </c>
      <c r="K8" s="11">
        <f t="shared" si="1"/>
        <v>7.885785599999999</v>
      </c>
      <c r="L8" s="9">
        <f t="shared" si="2"/>
        <v>0</v>
      </c>
      <c r="M8" s="7"/>
    </row>
    <row r="9" spans="2:13" ht="12.75" customHeight="1">
      <c r="B9" s="9">
        <f t="shared" si="0"/>
        <v>0</v>
      </c>
      <c r="C9" s="13">
        <v>4.8999999999999995</v>
      </c>
      <c r="D9" s="14" t="s">
        <v>59</v>
      </c>
      <c r="E9" s="15" t="s">
        <v>6</v>
      </c>
      <c r="F9" s="17">
        <v>2.4</v>
      </c>
      <c r="H9" s="30"/>
      <c r="I9" s="5"/>
      <c r="J9" s="9">
        <f t="shared" si="3"/>
        <v>0</v>
      </c>
      <c r="K9" s="11">
        <f t="shared" si="1"/>
        <v>7.885785599999999</v>
      </c>
      <c r="L9" s="9">
        <f t="shared" si="2"/>
        <v>3.8624256</v>
      </c>
      <c r="M9" s="7"/>
    </row>
    <row r="10" spans="2:13" ht="12.75" customHeight="1">
      <c r="B10" s="9">
        <f t="shared" si="0"/>
        <v>2.4</v>
      </c>
      <c r="C10" s="13">
        <v>7.3</v>
      </c>
      <c r="D10" s="14" t="s">
        <v>57</v>
      </c>
      <c r="E10" s="15" t="s">
        <v>7</v>
      </c>
      <c r="F10" s="17">
        <v>0.7</v>
      </c>
      <c r="H10" s="30"/>
      <c r="I10" s="5"/>
      <c r="J10" s="9">
        <f t="shared" si="3"/>
        <v>3.8624256</v>
      </c>
      <c r="K10" s="11">
        <f t="shared" si="1"/>
        <v>11.7482112</v>
      </c>
      <c r="L10" s="9">
        <f t="shared" si="2"/>
        <v>1.1265408</v>
      </c>
      <c r="M10" s="7"/>
    </row>
    <row r="11" spans="2:13" ht="25.5">
      <c r="B11" s="9">
        <f t="shared" si="0"/>
        <v>0.7</v>
      </c>
      <c r="C11" s="13">
        <v>8</v>
      </c>
      <c r="D11" s="14" t="s">
        <v>60</v>
      </c>
      <c r="E11" s="15" t="s">
        <v>8</v>
      </c>
      <c r="F11" s="17">
        <v>0.7</v>
      </c>
      <c r="H11" s="30"/>
      <c r="I11" s="5"/>
      <c r="J11" s="9">
        <f t="shared" si="3"/>
        <v>1.1265408</v>
      </c>
      <c r="K11" s="11">
        <f t="shared" si="1"/>
        <v>12.874752</v>
      </c>
      <c r="L11" s="9">
        <f t="shared" si="2"/>
        <v>1.1265408</v>
      </c>
      <c r="M11" s="7"/>
    </row>
    <row r="12" spans="2:13" ht="12.75" customHeight="1">
      <c r="B12" s="9">
        <f t="shared" si="0"/>
        <v>0.7</v>
      </c>
      <c r="C12" s="13">
        <v>8.7</v>
      </c>
      <c r="D12" s="14" t="s">
        <v>59</v>
      </c>
      <c r="E12" s="15" t="s">
        <v>9</v>
      </c>
      <c r="F12" s="17">
        <v>2.6</v>
      </c>
      <c r="H12" s="30"/>
      <c r="I12" s="5"/>
      <c r="J12" s="9">
        <f t="shared" si="3"/>
        <v>1.1265408</v>
      </c>
      <c r="K12" s="11">
        <f t="shared" si="1"/>
        <v>14.0012928</v>
      </c>
      <c r="L12" s="9">
        <f t="shared" si="2"/>
        <v>4.184294400000001</v>
      </c>
      <c r="M12" s="7"/>
    </row>
    <row r="13" spans="2:13" ht="12.75" customHeight="1">
      <c r="B13" s="9">
        <f t="shared" si="0"/>
        <v>2.6</v>
      </c>
      <c r="C13" s="13">
        <v>11.299999999999999</v>
      </c>
      <c r="D13" s="14" t="s">
        <v>58</v>
      </c>
      <c r="E13" s="15" t="s">
        <v>10</v>
      </c>
      <c r="F13" s="17">
        <v>0.8</v>
      </c>
      <c r="H13" s="30"/>
      <c r="I13" s="5"/>
      <c r="J13" s="9">
        <f t="shared" si="3"/>
        <v>4.184294400000001</v>
      </c>
      <c r="K13" s="11">
        <f t="shared" si="1"/>
        <v>18.1855872</v>
      </c>
      <c r="L13" s="9">
        <f t="shared" si="2"/>
        <v>1.2874752000000003</v>
      </c>
      <c r="M13" s="7"/>
    </row>
    <row r="14" spans="2:13" ht="12.75" customHeight="1">
      <c r="B14" s="9">
        <f t="shared" si="0"/>
        <v>0.8</v>
      </c>
      <c r="C14" s="13">
        <v>12.2</v>
      </c>
      <c r="D14" s="14" t="s">
        <v>57</v>
      </c>
      <c r="E14" s="15" t="s">
        <v>11</v>
      </c>
      <c r="F14" s="17">
        <v>1.8</v>
      </c>
      <c r="H14" s="30"/>
      <c r="I14" s="5"/>
      <c r="J14" s="9">
        <f t="shared" si="3"/>
        <v>1.2874752000000003</v>
      </c>
      <c r="K14" s="11">
        <f t="shared" si="1"/>
        <v>19.6339968</v>
      </c>
      <c r="L14" s="9">
        <f t="shared" si="2"/>
        <v>2.8968192000000004</v>
      </c>
      <c r="M14" s="7"/>
    </row>
    <row r="15" spans="2:13" ht="63.75">
      <c r="B15" s="22">
        <f t="shared" si="0"/>
        <v>1.8</v>
      </c>
      <c r="C15" s="23">
        <v>14</v>
      </c>
      <c r="D15" s="24" t="s">
        <v>61</v>
      </c>
      <c r="E15" s="25" t="s">
        <v>73</v>
      </c>
      <c r="F15" s="22">
        <v>1</v>
      </c>
      <c r="H15" s="30"/>
      <c r="I15" s="5"/>
      <c r="J15" s="32">
        <f t="shared" si="3"/>
        <v>2.8968192000000004</v>
      </c>
      <c r="K15" s="33">
        <f t="shared" si="1"/>
        <v>22.530816</v>
      </c>
      <c r="L15" s="32">
        <f t="shared" si="2"/>
        <v>1.609344</v>
      </c>
      <c r="M15" s="7"/>
    </row>
    <row r="16" spans="2:13" ht="12.75" customHeight="1">
      <c r="B16" s="22">
        <f t="shared" si="0"/>
        <v>1</v>
      </c>
      <c r="C16" s="23">
        <v>15</v>
      </c>
      <c r="D16" s="24" t="s">
        <v>60</v>
      </c>
      <c r="E16" s="25" t="s">
        <v>66</v>
      </c>
      <c r="F16" s="22">
        <v>0.4</v>
      </c>
      <c r="H16" s="30"/>
      <c r="I16" s="5"/>
      <c r="J16" s="32">
        <f t="shared" si="3"/>
        <v>1.609344</v>
      </c>
      <c r="K16" s="33">
        <f t="shared" si="1"/>
        <v>24.14016</v>
      </c>
      <c r="L16" s="32">
        <f t="shared" si="2"/>
        <v>0.6437376000000001</v>
      </c>
      <c r="M16" s="7"/>
    </row>
    <row r="17" spans="2:13" ht="12.75" customHeight="1">
      <c r="B17" s="22">
        <f t="shared" si="0"/>
        <v>0.4</v>
      </c>
      <c r="C17" s="23">
        <v>15.4</v>
      </c>
      <c r="D17" s="24" t="s">
        <v>59</v>
      </c>
      <c r="E17" s="25" t="s">
        <v>12</v>
      </c>
      <c r="F17" s="22">
        <v>2</v>
      </c>
      <c r="H17" s="30"/>
      <c r="I17" s="5"/>
      <c r="J17" s="32">
        <f t="shared" si="3"/>
        <v>0.6437376000000001</v>
      </c>
      <c r="K17" s="33">
        <f t="shared" si="1"/>
        <v>24.783897600000003</v>
      </c>
      <c r="L17" s="32">
        <f t="shared" si="2"/>
        <v>3.218688</v>
      </c>
      <c r="M17" s="7"/>
    </row>
    <row r="18" spans="2:13" ht="12.75" customHeight="1">
      <c r="B18" s="22">
        <f t="shared" si="0"/>
        <v>2</v>
      </c>
      <c r="C18" s="23">
        <v>17.3</v>
      </c>
      <c r="D18" s="24" t="s">
        <v>61</v>
      </c>
      <c r="E18" s="25" t="s">
        <v>13</v>
      </c>
      <c r="F18" s="22">
        <v>1.4</v>
      </c>
      <c r="H18" s="30"/>
      <c r="I18" s="5"/>
      <c r="J18" s="32">
        <f t="shared" si="3"/>
        <v>3.218688</v>
      </c>
      <c r="K18" s="33">
        <f t="shared" si="1"/>
        <v>27.841651200000005</v>
      </c>
      <c r="L18" s="32">
        <f t="shared" si="2"/>
        <v>2.2530816</v>
      </c>
      <c r="M18" s="7"/>
    </row>
    <row r="19" spans="2:13" ht="25.5">
      <c r="B19" s="22">
        <f t="shared" si="0"/>
        <v>1.4</v>
      </c>
      <c r="C19" s="23">
        <v>18.700000000000003</v>
      </c>
      <c r="D19" s="26" t="s">
        <v>14</v>
      </c>
      <c r="E19" s="27" t="s">
        <v>71</v>
      </c>
      <c r="F19" s="22" t="s">
        <v>81</v>
      </c>
      <c r="H19" s="30"/>
      <c r="I19" s="5"/>
      <c r="J19" s="32">
        <f t="shared" si="3"/>
        <v>2.2530816</v>
      </c>
      <c r="K19" s="33">
        <f t="shared" si="1"/>
        <v>30.094732800000006</v>
      </c>
      <c r="L19" s="32">
        <f t="shared" si="2"/>
      </c>
      <c r="M19" s="7"/>
    </row>
    <row r="20" spans="2:13" ht="13.5" customHeight="1" thickBot="1">
      <c r="B20" s="22">
        <f t="shared" si="0"/>
      </c>
      <c r="C20" s="23">
        <v>18.700000000000003</v>
      </c>
      <c r="D20" s="24" t="s">
        <v>59</v>
      </c>
      <c r="E20" s="25" t="s">
        <v>15</v>
      </c>
      <c r="F20" s="22">
        <v>1.2</v>
      </c>
      <c r="H20" s="31"/>
      <c r="I20" s="5"/>
      <c r="J20" s="32">
        <f t="shared" si="3"/>
      </c>
      <c r="K20" s="33">
        <f t="shared" si="1"/>
        <v>30.094732800000006</v>
      </c>
      <c r="L20" s="32">
        <f t="shared" si="2"/>
        <v>1.9312128</v>
      </c>
      <c r="M20" s="7"/>
    </row>
    <row r="21" spans="2:13" ht="13.5" customHeight="1" thickTop="1">
      <c r="B21" s="9">
        <f t="shared" si="0"/>
        <v>1.2</v>
      </c>
      <c r="C21" s="13">
        <v>19.900000000000002</v>
      </c>
      <c r="D21" s="14" t="s">
        <v>57</v>
      </c>
      <c r="E21" s="15" t="s">
        <v>16</v>
      </c>
      <c r="F21" s="17">
        <v>1.1</v>
      </c>
      <c r="I21" s="5"/>
      <c r="J21" s="9">
        <f t="shared" si="3"/>
        <v>1.9312128</v>
      </c>
      <c r="K21" s="11">
        <f t="shared" si="1"/>
        <v>32.02594560000001</v>
      </c>
      <c r="L21" s="9">
        <f t="shared" si="2"/>
        <v>1.7702784000000003</v>
      </c>
      <c r="M21" s="7"/>
    </row>
    <row r="22" spans="2:13" ht="25.5">
      <c r="B22" s="22">
        <f t="shared" si="0"/>
        <v>1.1</v>
      </c>
      <c r="C22" s="23">
        <v>21</v>
      </c>
      <c r="D22" s="24" t="s">
        <v>58</v>
      </c>
      <c r="E22" s="25" t="s">
        <v>74</v>
      </c>
      <c r="F22" s="22">
        <v>2.3</v>
      </c>
      <c r="I22" s="5"/>
      <c r="J22" s="32">
        <f t="shared" si="3"/>
        <v>1.7702784000000003</v>
      </c>
      <c r="K22" s="33">
        <f t="shared" si="1"/>
        <v>33.796224</v>
      </c>
      <c r="L22" s="32">
        <f t="shared" si="2"/>
        <v>3.7014912</v>
      </c>
      <c r="M22" s="7"/>
    </row>
    <row r="23" spans="2:13" ht="25.5">
      <c r="B23" s="22">
        <f t="shared" si="0"/>
        <v>2.3</v>
      </c>
      <c r="C23" s="23">
        <v>23.3</v>
      </c>
      <c r="D23" s="24" t="s">
        <v>59</v>
      </c>
      <c r="E23" s="25" t="s">
        <v>67</v>
      </c>
      <c r="F23" s="22">
        <v>1.9</v>
      </c>
      <c r="I23" s="5"/>
      <c r="J23" s="32">
        <f t="shared" si="3"/>
        <v>3.7014912</v>
      </c>
      <c r="K23" s="33">
        <f t="shared" si="1"/>
        <v>37.4977152</v>
      </c>
      <c r="L23" s="32">
        <f t="shared" si="2"/>
        <v>3.0577536</v>
      </c>
      <c r="M23" s="7"/>
    </row>
    <row r="24" spans="2:13" ht="12.75" customHeight="1">
      <c r="B24" s="22">
        <f t="shared" si="0"/>
        <v>1.9</v>
      </c>
      <c r="C24" s="23">
        <v>25.200000000000003</v>
      </c>
      <c r="D24" s="24" t="s">
        <v>57</v>
      </c>
      <c r="E24" s="25" t="s">
        <v>17</v>
      </c>
      <c r="F24" s="22">
        <v>0.3</v>
      </c>
      <c r="I24" s="5"/>
      <c r="J24" s="32">
        <f t="shared" si="3"/>
        <v>3.0577536</v>
      </c>
      <c r="K24" s="33">
        <f t="shared" si="1"/>
        <v>40.55546880000001</v>
      </c>
      <c r="L24" s="32">
        <f t="shared" si="2"/>
        <v>0.4828032</v>
      </c>
      <c r="M24" s="7"/>
    </row>
    <row r="25" spans="2:13" ht="25.5">
      <c r="B25" s="22">
        <f t="shared" si="0"/>
        <v>0.3</v>
      </c>
      <c r="C25" s="23">
        <v>25.5</v>
      </c>
      <c r="D25" s="26" t="s">
        <v>14</v>
      </c>
      <c r="E25" s="27" t="s">
        <v>72</v>
      </c>
      <c r="F25" s="22" t="s">
        <v>81</v>
      </c>
      <c r="I25" s="5"/>
      <c r="J25" s="32">
        <f t="shared" si="3"/>
        <v>0.4828032</v>
      </c>
      <c r="K25" s="33">
        <f t="shared" si="1"/>
        <v>41.038272000000006</v>
      </c>
      <c r="L25" s="32">
        <f t="shared" si="2"/>
      </c>
      <c r="M25" s="7"/>
    </row>
    <row r="26" spans="2:13" ht="12.75">
      <c r="B26" s="22">
        <f t="shared" si="0"/>
      </c>
      <c r="C26" s="23">
        <v>25.5</v>
      </c>
      <c r="D26" s="24" t="s">
        <v>58</v>
      </c>
      <c r="E26" s="25" t="s">
        <v>83</v>
      </c>
      <c r="F26" s="22">
        <v>0.4</v>
      </c>
      <c r="I26" s="5"/>
      <c r="J26" s="32">
        <f t="shared" si="3"/>
      </c>
      <c r="K26" s="33">
        <f t="shared" si="1"/>
        <v>41.038272000000006</v>
      </c>
      <c r="L26" s="32">
        <f t="shared" si="2"/>
        <v>0.6437376000000001</v>
      </c>
      <c r="M26" s="7"/>
    </row>
    <row r="27" spans="2:13" ht="12.75">
      <c r="B27" s="22">
        <f t="shared" si="0"/>
        <v>0.4</v>
      </c>
      <c r="C27" s="23">
        <v>25.900000000000002</v>
      </c>
      <c r="D27" s="24" t="s">
        <v>60</v>
      </c>
      <c r="E27" s="25" t="s">
        <v>18</v>
      </c>
      <c r="F27" s="22">
        <v>0.4</v>
      </c>
      <c r="I27" s="5"/>
      <c r="J27" s="32">
        <f t="shared" si="3"/>
        <v>0.6437376000000001</v>
      </c>
      <c r="K27" s="33">
        <f t="shared" si="1"/>
        <v>41.68200960000001</v>
      </c>
      <c r="L27" s="32">
        <f t="shared" si="2"/>
        <v>0.6437376000000001</v>
      </c>
      <c r="M27" s="7"/>
    </row>
    <row r="28" spans="2:13" ht="25.5">
      <c r="B28" s="9">
        <f t="shared" si="0"/>
        <v>0.4</v>
      </c>
      <c r="C28" s="13">
        <v>26.3</v>
      </c>
      <c r="D28" s="14" t="s">
        <v>57</v>
      </c>
      <c r="E28" s="15" t="s">
        <v>89</v>
      </c>
      <c r="F28" s="17">
        <v>0.4</v>
      </c>
      <c r="I28" s="5"/>
      <c r="J28" s="9">
        <f t="shared" si="3"/>
        <v>0.6437376000000001</v>
      </c>
      <c r="K28" s="11">
        <f t="shared" si="1"/>
        <v>42.3257472</v>
      </c>
      <c r="L28" s="9">
        <f t="shared" si="2"/>
        <v>0.6437376000000001</v>
      </c>
      <c r="M28" s="7"/>
    </row>
    <row r="29" spans="2:13" ht="12.75">
      <c r="B29" s="9">
        <f t="shared" si="0"/>
        <v>0.4</v>
      </c>
      <c r="C29" s="13">
        <v>26.700000000000003</v>
      </c>
      <c r="D29" s="14" t="s">
        <v>59</v>
      </c>
      <c r="E29" s="15" t="s">
        <v>19</v>
      </c>
      <c r="F29" s="9">
        <v>2.3</v>
      </c>
      <c r="I29" s="5"/>
      <c r="J29" s="9">
        <f t="shared" si="3"/>
        <v>0.6437376000000001</v>
      </c>
      <c r="K29" s="11">
        <f t="shared" si="1"/>
        <v>42.96948480000001</v>
      </c>
      <c r="L29" s="9">
        <f t="shared" si="2"/>
        <v>3.7014912</v>
      </c>
      <c r="M29" s="7"/>
    </row>
    <row r="30" spans="2:13" ht="38.25">
      <c r="B30" s="22">
        <f t="shared" si="0"/>
        <v>2.3</v>
      </c>
      <c r="C30" s="23">
        <v>29</v>
      </c>
      <c r="D30" s="24" t="s">
        <v>58</v>
      </c>
      <c r="E30" s="25" t="s">
        <v>75</v>
      </c>
      <c r="F30" s="22">
        <v>0.7</v>
      </c>
      <c r="I30" s="5"/>
      <c r="J30" s="32">
        <f t="shared" si="3"/>
        <v>3.7014912</v>
      </c>
      <c r="K30" s="33">
        <f t="shared" si="1"/>
        <v>46.670976</v>
      </c>
      <c r="L30" s="32">
        <f t="shared" si="2"/>
        <v>1.1265408</v>
      </c>
      <c r="M30" s="7"/>
    </row>
    <row r="31" spans="2:13" ht="25.5">
      <c r="B31" s="22">
        <f t="shared" si="0"/>
        <v>0.7</v>
      </c>
      <c r="C31" s="23">
        <v>29.700000000000003</v>
      </c>
      <c r="D31" s="24" t="s">
        <v>57</v>
      </c>
      <c r="E31" s="27" t="s">
        <v>68</v>
      </c>
      <c r="F31" s="22">
        <v>0.8</v>
      </c>
      <c r="I31" s="5"/>
      <c r="J31" s="32">
        <f t="shared" si="3"/>
        <v>1.1265408</v>
      </c>
      <c r="K31" s="33">
        <f t="shared" si="1"/>
        <v>47.79751680000001</v>
      </c>
      <c r="L31" s="32">
        <f t="shared" si="2"/>
        <v>1.2874752000000003</v>
      </c>
      <c r="M31" s="7"/>
    </row>
    <row r="32" spans="2:13" ht="12.75">
      <c r="B32" s="22">
        <f t="shared" si="0"/>
        <v>0.8</v>
      </c>
      <c r="C32" s="23">
        <v>30.5</v>
      </c>
      <c r="D32" s="24" t="s">
        <v>61</v>
      </c>
      <c r="E32" s="25" t="s">
        <v>20</v>
      </c>
      <c r="F32" s="22">
        <v>0.4</v>
      </c>
      <c r="I32" s="5"/>
      <c r="J32" s="32">
        <f t="shared" si="3"/>
        <v>1.2874752000000003</v>
      </c>
      <c r="K32" s="33">
        <f t="shared" si="1"/>
        <v>49.084992</v>
      </c>
      <c r="L32" s="32">
        <f t="shared" si="2"/>
        <v>0.6437376000000001</v>
      </c>
      <c r="M32" s="7"/>
    </row>
    <row r="33" spans="2:13" ht="12.75">
      <c r="B33" s="22">
        <f t="shared" si="0"/>
        <v>0.4</v>
      </c>
      <c r="C33" s="23">
        <v>30.900000000000002</v>
      </c>
      <c r="D33" s="24" t="s">
        <v>60</v>
      </c>
      <c r="E33" s="25" t="s">
        <v>21</v>
      </c>
      <c r="F33" s="22">
        <v>1.1</v>
      </c>
      <c r="I33" s="5"/>
      <c r="J33" s="32">
        <f t="shared" si="3"/>
        <v>0.6437376000000001</v>
      </c>
      <c r="K33" s="33">
        <f t="shared" si="1"/>
        <v>49.72872960000001</v>
      </c>
      <c r="L33" s="32">
        <f t="shared" si="2"/>
        <v>1.7702784000000003</v>
      </c>
      <c r="M33" s="7"/>
    </row>
    <row r="34" spans="2:13" ht="25.5">
      <c r="B34" s="22">
        <f aca="true" t="shared" si="4" ref="B34:B65">IF(ISNUMBER(F33),F33,"")</f>
        <v>1.1</v>
      </c>
      <c r="C34" s="23">
        <v>32</v>
      </c>
      <c r="D34" s="24" t="s">
        <v>57</v>
      </c>
      <c r="E34" s="25" t="s">
        <v>22</v>
      </c>
      <c r="F34" s="22">
        <v>0.4</v>
      </c>
      <c r="I34" s="5"/>
      <c r="J34" s="32">
        <f aca="true" t="shared" si="5" ref="J34:J65">IF(ISNUMBER(B34),B34*1.609344,"")</f>
        <v>1.7702784000000003</v>
      </c>
      <c r="K34" s="33">
        <f aca="true" t="shared" si="6" ref="K34:K65">IF(ISNUMBER(C34),C34*1.609344,"")</f>
        <v>51.499008</v>
      </c>
      <c r="L34" s="32">
        <f aca="true" t="shared" si="7" ref="L34:L65">IF(ISNUMBER(F34),F34*1.609344,"")</f>
        <v>0.6437376000000001</v>
      </c>
      <c r="M34" s="7"/>
    </row>
    <row r="35" spans="2:13" ht="51">
      <c r="B35" s="22">
        <f t="shared" si="4"/>
        <v>0.4</v>
      </c>
      <c r="C35" s="23">
        <v>32.4</v>
      </c>
      <c r="D35" s="26" t="s">
        <v>14</v>
      </c>
      <c r="E35" s="27" t="s">
        <v>69</v>
      </c>
      <c r="F35" s="22" t="s">
        <v>81</v>
      </c>
      <c r="I35" s="5"/>
      <c r="J35" s="32">
        <f t="shared" si="5"/>
        <v>0.6437376000000001</v>
      </c>
      <c r="K35" s="33">
        <f t="shared" si="6"/>
        <v>52.1427456</v>
      </c>
      <c r="L35" s="32">
        <f t="shared" si="7"/>
      </c>
      <c r="M35" s="7"/>
    </row>
    <row r="36" spans="2:13" ht="12.75">
      <c r="B36" s="22">
        <f t="shared" si="4"/>
      </c>
      <c r="C36" s="23">
        <v>32.4</v>
      </c>
      <c r="D36" s="24" t="s">
        <v>57</v>
      </c>
      <c r="E36" s="25" t="s">
        <v>23</v>
      </c>
      <c r="F36" s="22">
        <v>1</v>
      </c>
      <c r="I36" s="5"/>
      <c r="J36" s="32">
        <f t="shared" si="5"/>
      </c>
      <c r="K36" s="33">
        <f t="shared" si="6"/>
        <v>52.1427456</v>
      </c>
      <c r="L36" s="32">
        <f t="shared" si="7"/>
        <v>1.609344</v>
      </c>
      <c r="M36" s="7"/>
    </row>
    <row r="37" spans="2:13" ht="12.75">
      <c r="B37" s="22">
        <f t="shared" si="4"/>
        <v>1</v>
      </c>
      <c r="C37" s="23">
        <v>33.4</v>
      </c>
      <c r="D37" s="24" t="s">
        <v>58</v>
      </c>
      <c r="E37" s="25" t="s">
        <v>24</v>
      </c>
      <c r="F37" s="22">
        <v>0.2</v>
      </c>
      <c r="I37" s="5"/>
      <c r="J37" s="32">
        <f t="shared" si="5"/>
        <v>1.609344</v>
      </c>
      <c r="K37" s="33">
        <f t="shared" si="6"/>
        <v>53.7520896</v>
      </c>
      <c r="L37" s="32">
        <f t="shared" si="7"/>
        <v>0.32186880000000007</v>
      </c>
      <c r="M37" s="7"/>
    </row>
    <row r="38" spans="2:13" ht="25.5">
      <c r="B38" s="22">
        <f t="shared" si="4"/>
        <v>0.2</v>
      </c>
      <c r="C38" s="23">
        <v>33.6</v>
      </c>
      <c r="D38" s="24" t="s">
        <v>58</v>
      </c>
      <c r="E38" s="25" t="s">
        <v>93</v>
      </c>
      <c r="F38" s="22">
        <v>0.8</v>
      </c>
      <c r="I38" s="5"/>
      <c r="J38" s="32">
        <f t="shared" si="5"/>
        <v>0.32186880000000007</v>
      </c>
      <c r="K38" s="33">
        <f t="shared" si="6"/>
        <v>54.07395840000001</v>
      </c>
      <c r="L38" s="32">
        <f t="shared" si="7"/>
        <v>1.2874752000000003</v>
      </c>
      <c r="M38" s="7"/>
    </row>
    <row r="39" spans="2:13" ht="25.5">
      <c r="B39" s="22">
        <f t="shared" si="4"/>
        <v>0.8</v>
      </c>
      <c r="C39" s="23">
        <v>34.4</v>
      </c>
      <c r="D39" s="24" t="s">
        <v>58</v>
      </c>
      <c r="E39" s="25" t="s">
        <v>94</v>
      </c>
      <c r="F39" s="22">
        <v>0.2</v>
      </c>
      <c r="I39" s="5"/>
      <c r="J39" s="32">
        <f t="shared" si="5"/>
        <v>1.2874752000000003</v>
      </c>
      <c r="K39" s="33">
        <f t="shared" si="6"/>
        <v>55.3614336</v>
      </c>
      <c r="L39" s="32">
        <f t="shared" si="7"/>
        <v>0.32186880000000007</v>
      </c>
      <c r="M39" s="7"/>
    </row>
    <row r="40" spans="2:13" ht="12.75">
      <c r="B40" s="9">
        <f t="shared" si="4"/>
        <v>0.2</v>
      </c>
      <c r="C40" s="13">
        <v>34.6</v>
      </c>
      <c r="D40" s="14" t="s">
        <v>61</v>
      </c>
      <c r="E40" s="15" t="s">
        <v>25</v>
      </c>
      <c r="F40" s="17">
        <v>0.1</v>
      </c>
      <c r="I40" s="5"/>
      <c r="J40" s="9">
        <f t="shared" si="5"/>
        <v>0.32186880000000007</v>
      </c>
      <c r="K40" s="11">
        <f t="shared" si="6"/>
        <v>55.68330240000001</v>
      </c>
      <c r="L40" s="9">
        <f t="shared" si="7"/>
        <v>0.16093440000000003</v>
      </c>
      <c r="M40" s="7"/>
    </row>
    <row r="41" spans="2:13" ht="12.75">
      <c r="B41" s="9">
        <f t="shared" si="4"/>
        <v>0.1</v>
      </c>
      <c r="C41" s="13">
        <v>34.7</v>
      </c>
      <c r="D41" s="14" t="s">
        <v>59</v>
      </c>
      <c r="E41" s="15" t="s">
        <v>26</v>
      </c>
      <c r="F41" s="17">
        <v>0.1</v>
      </c>
      <c r="I41" s="5"/>
      <c r="J41" s="9">
        <f t="shared" si="5"/>
        <v>0.16093440000000003</v>
      </c>
      <c r="K41" s="11">
        <f t="shared" si="6"/>
        <v>55.84423680000001</v>
      </c>
      <c r="L41" s="9">
        <f t="shared" si="7"/>
        <v>0.16093440000000003</v>
      </c>
      <c r="M41" s="7"/>
    </row>
    <row r="42" spans="2:13" ht="12.75">
      <c r="B42" s="9">
        <f t="shared" si="4"/>
        <v>0.1</v>
      </c>
      <c r="C42" s="13">
        <v>34.800000000000004</v>
      </c>
      <c r="D42" s="14" t="s">
        <v>61</v>
      </c>
      <c r="E42" s="15" t="s">
        <v>27</v>
      </c>
      <c r="F42" s="17">
        <v>0.1</v>
      </c>
      <c r="I42" s="5"/>
      <c r="J42" s="9">
        <f t="shared" si="5"/>
        <v>0.16093440000000003</v>
      </c>
      <c r="K42" s="11">
        <f t="shared" si="6"/>
        <v>56.005171200000014</v>
      </c>
      <c r="L42" s="9">
        <f t="shared" si="7"/>
        <v>0.16093440000000003</v>
      </c>
      <c r="M42" s="7"/>
    </row>
    <row r="43" spans="2:13" ht="12.75">
      <c r="B43" s="9">
        <f t="shared" si="4"/>
        <v>0.1</v>
      </c>
      <c r="C43" s="13">
        <v>34.800000000000004</v>
      </c>
      <c r="D43" s="14" t="s">
        <v>57</v>
      </c>
      <c r="E43" s="15" t="s">
        <v>28</v>
      </c>
      <c r="F43" s="17">
        <v>4.3</v>
      </c>
      <c r="I43" s="5"/>
      <c r="J43" s="9">
        <f t="shared" si="5"/>
        <v>0.16093440000000003</v>
      </c>
      <c r="K43" s="11">
        <f t="shared" si="6"/>
        <v>56.005171200000014</v>
      </c>
      <c r="L43" s="9">
        <f t="shared" si="7"/>
        <v>6.9201792</v>
      </c>
      <c r="M43" s="7"/>
    </row>
    <row r="44" spans="2:13" ht="25.5">
      <c r="B44" s="9">
        <f t="shared" si="4"/>
        <v>4.3</v>
      </c>
      <c r="C44" s="13">
        <v>39.1</v>
      </c>
      <c r="D44" s="14" t="s">
        <v>59</v>
      </c>
      <c r="E44" s="15" t="s">
        <v>90</v>
      </c>
      <c r="F44" s="17">
        <v>3.4</v>
      </c>
      <c r="I44" s="5"/>
      <c r="J44" s="9">
        <f t="shared" si="5"/>
        <v>6.9201792</v>
      </c>
      <c r="K44" s="11">
        <f t="shared" si="6"/>
        <v>62.925350400000006</v>
      </c>
      <c r="L44" s="9">
        <f t="shared" si="7"/>
        <v>5.4717696</v>
      </c>
      <c r="M44" s="7"/>
    </row>
    <row r="45" spans="2:13" ht="12.75">
      <c r="B45" s="9">
        <f t="shared" si="4"/>
        <v>3.4</v>
      </c>
      <c r="C45" s="13">
        <v>42.5</v>
      </c>
      <c r="D45" s="14" t="s">
        <v>58</v>
      </c>
      <c r="E45" s="15" t="s">
        <v>29</v>
      </c>
      <c r="F45" s="17">
        <v>3.3</v>
      </c>
      <c r="I45" s="5"/>
      <c r="J45" s="9">
        <f t="shared" si="5"/>
        <v>5.4717696</v>
      </c>
      <c r="K45" s="11">
        <f t="shared" si="6"/>
        <v>68.39712</v>
      </c>
      <c r="L45" s="9">
        <f t="shared" si="7"/>
        <v>5.3108352</v>
      </c>
      <c r="M45" s="7"/>
    </row>
    <row r="46" spans="2:13" ht="12.75">
      <c r="B46" s="9">
        <f t="shared" si="4"/>
        <v>3.3</v>
      </c>
      <c r="C46" s="13">
        <v>45.800000000000004</v>
      </c>
      <c r="D46" s="14" t="s">
        <v>57</v>
      </c>
      <c r="E46" s="28" t="s">
        <v>30</v>
      </c>
      <c r="F46" s="17">
        <v>0.9</v>
      </c>
      <c r="I46" s="5"/>
      <c r="J46" s="9">
        <f t="shared" si="5"/>
        <v>5.3108352</v>
      </c>
      <c r="K46" s="11">
        <f t="shared" si="6"/>
        <v>73.70795520000001</v>
      </c>
      <c r="L46" s="9">
        <f t="shared" si="7"/>
        <v>1.4484096000000002</v>
      </c>
      <c r="M46" s="7"/>
    </row>
    <row r="47" spans="2:13" ht="12.75">
      <c r="B47" s="9">
        <f t="shared" si="4"/>
        <v>0.9</v>
      </c>
      <c r="C47" s="13">
        <v>46.800000000000004</v>
      </c>
      <c r="D47" s="14" t="s">
        <v>59</v>
      </c>
      <c r="E47" s="15" t="s">
        <v>31</v>
      </c>
      <c r="F47" s="17">
        <v>2.7</v>
      </c>
      <c r="I47" s="5"/>
      <c r="J47" s="9">
        <f t="shared" si="5"/>
        <v>1.4484096000000002</v>
      </c>
      <c r="K47" s="11">
        <f t="shared" si="6"/>
        <v>75.31729920000001</v>
      </c>
      <c r="L47" s="9">
        <f t="shared" si="7"/>
        <v>4.345228800000001</v>
      </c>
      <c r="M47" s="7"/>
    </row>
    <row r="48" spans="2:13" ht="12.75">
      <c r="B48" s="9">
        <f t="shared" si="4"/>
        <v>2.7</v>
      </c>
      <c r="C48" s="13">
        <v>49.5</v>
      </c>
      <c r="D48" s="14" t="s">
        <v>60</v>
      </c>
      <c r="E48" s="15" t="s">
        <v>32</v>
      </c>
      <c r="F48" s="17">
        <v>6.5</v>
      </c>
      <c r="I48" s="5"/>
      <c r="J48" s="9">
        <f t="shared" si="5"/>
        <v>4.345228800000001</v>
      </c>
      <c r="K48" s="11">
        <f t="shared" si="6"/>
        <v>79.66252800000001</v>
      </c>
      <c r="L48" s="9">
        <f t="shared" si="7"/>
        <v>10.460736</v>
      </c>
      <c r="M48" s="7"/>
    </row>
    <row r="49" spans="2:13" ht="38.25">
      <c r="B49" s="9">
        <f t="shared" si="4"/>
        <v>6.5</v>
      </c>
      <c r="C49" s="13">
        <v>56</v>
      </c>
      <c r="D49" s="20" t="s">
        <v>14</v>
      </c>
      <c r="E49" s="21" t="s">
        <v>76</v>
      </c>
      <c r="F49" s="17" t="s">
        <v>81</v>
      </c>
      <c r="I49" s="5"/>
      <c r="J49" s="9">
        <f t="shared" si="5"/>
        <v>10.460736</v>
      </c>
      <c r="K49" s="11">
        <f t="shared" si="6"/>
        <v>90.123264</v>
      </c>
      <c r="L49" s="9">
        <f t="shared" si="7"/>
      </c>
      <c r="M49" s="7"/>
    </row>
    <row r="50" spans="2:13" ht="12.75">
      <c r="B50" s="9">
        <f t="shared" si="4"/>
      </c>
      <c r="C50" s="13">
        <v>56</v>
      </c>
      <c r="D50" s="14" t="s">
        <v>57</v>
      </c>
      <c r="E50" s="15" t="s">
        <v>33</v>
      </c>
      <c r="F50" s="17">
        <v>4.5</v>
      </c>
      <c r="I50" s="5"/>
      <c r="J50" s="9">
        <f t="shared" si="5"/>
      </c>
      <c r="K50" s="11">
        <f t="shared" si="6"/>
        <v>90.123264</v>
      </c>
      <c r="L50" s="9">
        <f t="shared" si="7"/>
        <v>7.2420480000000005</v>
      </c>
      <c r="M50" s="7"/>
    </row>
    <row r="51" spans="2:13" ht="12.75">
      <c r="B51" s="9">
        <f t="shared" si="4"/>
        <v>4.5</v>
      </c>
      <c r="C51" s="13">
        <v>60.5</v>
      </c>
      <c r="D51" s="14" t="s">
        <v>59</v>
      </c>
      <c r="E51" s="15" t="s">
        <v>34</v>
      </c>
      <c r="F51" s="17">
        <v>0.9</v>
      </c>
      <c r="I51" s="5"/>
      <c r="J51" s="9">
        <f t="shared" si="5"/>
        <v>7.2420480000000005</v>
      </c>
      <c r="K51" s="11">
        <f t="shared" si="6"/>
        <v>97.365312</v>
      </c>
      <c r="L51" s="9">
        <f t="shared" si="7"/>
        <v>1.4484096000000002</v>
      </c>
      <c r="M51" s="7"/>
    </row>
    <row r="52" spans="2:13" ht="38.25">
      <c r="B52" s="9">
        <f t="shared" si="4"/>
        <v>0.9</v>
      </c>
      <c r="C52" s="13">
        <v>61.4</v>
      </c>
      <c r="D52" s="20" t="s">
        <v>14</v>
      </c>
      <c r="E52" s="21" t="s">
        <v>84</v>
      </c>
      <c r="F52" s="17" t="s">
        <v>81</v>
      </c>
      <c r="I52" s="5"/>
      <c r="J52" s="9">
        <f t="shared" si="5"/>
        <v>1.4484096000000002</v>
      </c>
      <c r="K52" s="11">
        <f t="shared" si="6"/>
        <v>98.81372160000001</v>
      </c>
      <c r="L52" s="9">
        <f t="shared" si="7"/>
      </c>
      <c r="M52" s="7"/>
    </row>
    <row r="53" spans="2:13" ht="12.75">
      <c r="B53" s="9">
        <f t="shared" si="4"/>
      </c>
      <c r="C53" s="13">
        <v>61.4</v>
      </c>
      <c r="D53" s="14" t="s">
        <v>57</v>
      </c>
      <c r="E53" s="15" t="s">
        <v>35</v>
      </c>
      <c r="F53" s="17">
        <v>9.1</v>
      </c>
      <c r="I53" s="5"/>
      <c r="J53" s="9">
        <f t="shared" si="5"/>
      </c>
      <c r="K53" s="11">
        <f t="shared" si="6"/>
        <v>98.81372160000001</v>
      </c>
      <c r="L53" s="9">
        <f t="shared" si="7"/>
        <v>14.6450304</v>
      </c>
      <c r="M53" s="7"/>
    </row>
    <row r="54" spans="2:13" ht="12.75">
      <c r="B54" s="9">
        <f t="shared" si="4"/>
        <v>9.1</v>
      </c>
      <c r="C54" s="13">
        <v>70.5</v>
      </c>
      <c r="D54" s="14" t="s">
        <v>58</v>
      </c>
      <c r="E54" s="15" t="s">
        <v>36</v>
      </c>
      <c r="F54" s="17">
        <v>6.1</v>
      </c>
      <c r="I54" s="5"/>
      <c r="J54" s="9">
        <f t="shared" si="5"/>
        <v>14.6450304</v>
      </c>
      <c r="K54" s="11">
        <f t="shared" si="6"/>
        <v>113.458752</v>
      </c>
      <c r="L54" s="9">
        <f t="shared" si="7"/>
        <v>9.8169984</v>
      </c>
      <c r="M54" s="7"/>
    </row>
    <row r="55" spans="2:13" ht="12.75">
      <c r="B55" s="9">
        <f t="shared" si="4"/>
        <v>6.1</v>
      </c>
      <c r="C55" s="13">
        <v>76.6</v>
      </c>
      <c r="D55" s="14" t="s">
        <v>60</v>
      </c>
      <c r="E55" s="15" t="s">
        <v>82</v>
      </c>
      <c r="F55" s="17">
        <v>1.3</v>
      </c>
      <c r="I55" s="5"/>
      <c r="J55" s="9">
        <f t="shared" si="5"/>
        <v>9.8169984</v>
      </c>
      <c r="K55" s="11">
        <f t="shared" si="6"/>
        <v>123.27575039999999</v>
      </c>
      <c r="L55" s="9">
        <f t="shared" si="7"/>
        <v>2.0921472000000003</v>
      </c>
      <c r="M55" s="7"/>
    </row>
    <row r="56" spans="2:13" ht="12.75">
      <c r="B56" s="9">
        <f t="shared" si="4"/>
        <v>1.3</v>
      </c>
      <c r="C56" s="13">
        <v>77.89999999999999</v>
      </c>
      <c r="D56" s="14" t="s">
        <v>59</v>
      </c>
      <c r="E56" s="15" t="s">
        <v>37</v>
      </c>
      <c r="F56" s="17">
        <v>3.9</v>
      </c>
      <c r="I56" s="5"/>
      <c r="J56" s="9">
        <f t="shared" si="5"/>
        <v>2.0921472000000003</v>
      </c>
      <c r="K56" s="11">
        <f t="shared" si="6"/>
        <v>125.36789759999999</v>
      </c>
      <c r="L56" s="9">
        <f t="shared" si="7"/>
        <v>6.2764416</v>
      </c>
      <c r="M56" s="7"/>
    </row>
    <row r="57" spans="2:13" ht="12.75">
      <c r="B57" s="9">
        <f t="shared" si="4"/>
        <v>3.9</v>
      </c>
      <c r="C57" s="13">
        <v>81.8</v>
      </c>
      <c r="D57" s="14" t="s">
        <v>57</v>
      </c>
      <c r="E57" s="15" t="s">
        <v>38</v>
      </c>
      <c r="F57" s="17">
        <v>0.5</v>
      </c>
      <c r="I57" s="5"/>
      <c r="J57" s="9">
        <f t="shared" si="5"/>
        <v>6.2764416</v>
      </c>
      <c r="K57" s="11">
        <f t="shared" si="6"/>
        <v>131.6443392</v>
      </c>
      <c r="L57" s="9">
        <f t="shared" si="7"/>
        <v>0.804672</v>
      </c>
      <c r="M57" s="7"/>
    </row>
    <row r="58" spans="2:13" ht="25.5">
      <c r="B58" s="9">
        <f t="shared" si="4"/>
        <v>0.5</v>
      </c>
      <c r="C58" s="13">
        <v>82.3</v>
      </c>
      <c r="D58" s="20" t="s">
        <v>14</v>
      </c>
      <c r="E58" s="21" t="s">
        <v>77</v>
      </c>
      <c r="F58" s="17" t="s">
        <v>81</v>
      </c>
      <c r="I58" s="5"/>
      <c r="J58" s="9">
        <f t="shared" si="5"/>
        <v>0.804672</v>
      </c>
      <c r="K58" s="11">
        <f t="shared" si="6"/>
        <v>132.4490112</v>
      </c>
      <c r="L58" s="9">
        <f t="shared" si="7"/>
      </c>
      <c r="M58" s="7"/>
    </row>
    <row r="59" spans="2:13" ht="25.5">
      <c r="B59" s="22">
        <f t="shared" si="4"/>
      </c>
      <c r="C59" s="23">
        <v>82.3</v>
      </c>
      <c r="D59" s="24" t="s">
        <v>57</v>
      </c>
      <c r="E59" s="25" t="s">
        <v>92</v>
      </c>
      <c r="F59" s="22">
        <v>1.7</v>
      </c>
      <c r="I59" s="5"/>
      <c r="J59" s="32">
        <f t="shared" si="5"/>
      </c>
      <c r="K59" s="33">
        <f t="shared" si="6"/>
        <v>132.4490112</v>
      </c>
      <c r="L59" s="32">
        <f t="shared" si="7"/>
        <v>2.7358848</v>
      </c>
      <c r="M59" s="7"/>
    </row>
    <row r="60" spans="2:13" ht="12.75">
      <c r="B60" s="22">
        <f t="shared" si="4"/>
        <v>1.7</v>
      </c>
      <c r="C60" s="23">
        <v>84</v>
      </c>
      <c r="D60" s="24" t="s">
        <v>58</v>
      </c>
      <c r="E60" s="25" t="s">
        <v>39</v>
      </c>
      <c r="F60" s="22">
        <v>0.1</v>
      </c>
      <c r="I60" s="5"/>
      <c r="J60" s="32">
        <f t="shared" si="5"/>
        <v>2.7358848</v>
      </c>
      <c r="K60" s="33">
        <f t="shared" si="6"/>
        <v>135.184896</v>
      </c>
      <c r="L60" s="32">
        <f t="shared" si="7"/>
        <v>0.16093440000000003</v>
      </c>
      <c r="M60" s="7"/>
    </row>
    <row r="61" spans="2:13" ht="12.75">
      <c r="B61" s="22">
        <f t="shared" si="4"/>
        <v>0.1</v>
      </c>
      <c r="C61" s="23">
        <v>84.1</v>
      </c>
      <c r="D61" s="24" t="s">
        <v>57</v>
      </c>
      <c r="E61" s="25" t="s">
        <v>40</v>
      </c>
      <c r="F61" s="22">
        <v>0.9</v>
      </c>
      <c r="I61" s="5"/>
      <c r="J61" s="32">
        <f t="shared" si="5"/>
        <v>0.16093440000000003</v>
      </c>
      <c r="K61" s="33">
        <f t="shared" si="6"/>
        <v>135.3458304</v>
      </c>
      <c r="L61" s="32">
        <f t="shared" si="7"/>
        <v>1.4484096000000002</v>
      </c>
      <c r="M61" s="7"/>
    </row>
    <row r="62" spans="2:13" ht="12.75">
      <c r="B62" s="22">
        <f t="shared" si="4"/>
        <v>0.9</v>
      </c>
      <c r="C62" s="23">
        <v>85</v>
      </c>
      <c r="D62" s="24" t="s">
        <v>59</v>
      </c>
      <c r="E62" s="25" t="s">
        <v>41</v>
      </c>
      <c r="F62" s="22">
        <v>4.5</v>
      </c>
      <c r="I62" s="5"/>
      <c r="J62" s="32">
        <f t="shared" si="5"/>
        <v>1.4484096000000002</v>
      </c>
      <c r="K62" s="33">
        <f t="shared" si="6"/>
        <v>136.79424</v>
      </c>
      <c r="L62" s="32">
        <f t="shared" si="7"/>
        <v>7.2420480000000005</v>
      </c>
      <c r="M62" s="7"/>
    </row>
    <row r="63" spans="2:13" ht="12.75">
      <c r="B63" s="9">
        <f t="shared" si="4"/>
        <v>4.5</v>
      </c>
      <c r="C63" s="13">
        <v>89.5</v>
      </c>
      <c r="D63" s="14" t="s">
        <v>58</v>
      </c>
      <c r="E63" s="15" t="s">
        <v>42</v>
      </c>
      <c r="F63" s="17">
        <v>1.8</v>
      </c>
      <c r="I63" s="5"/>
      <c r="J63" s="9">
        <f t="shared" si="5"/>
        <v>7.2420480000000005</v>
      </c>
      <c r="K63" s="11">
        <f t="shared" si="6"/>
        <v>144.036288</v>
      </c>
      <c r="L63" s="9">
        <f t="shared" si="7"/>
        <v>2.8968192000000004</v>
      </c>
      <c r="M63" s="7"/>
    </row>
    <row r="64" spans="2:13" ht="12.75">
      <c r="B64" s="9">
        <f t="shared" si="4"/>
        <v>1.8</v>
      </c>
      <c r="C64" s="13">
        <v>91.3</v>
      </c>
      <c r="D64" s="14" t="s">
        <v>58</v>
      </c>
      <c r="E64" s="15" t="s">
        <v>43</v>
      </c>
      <c r="F64" s="17">
        <v>0.1</v>
      </c>
      <c r="I64" s="5"/>
      <c r="J64" s="9">
        <f t="shared" si="5"/>
        <v>2.8968192000000004</v>
      </c>
      <c r="K64" s="11">
        <f t="shared" si="6"/>
        <v>146.9331072</v>
      </c>
      <c r="L64" s="9">
        <f t="shared" si="7"/>
        <v>0.16093440000000003</v>
      </c>
      <c r="M64" s="7"/>
    </row>
    <row r="65" spans="2:13" ht="51">
      <c r="B65" s="9">
        <f t="shared" si="4"/>
        <v>0.1</v>
      </c>
      <c r="C65" s="13">
        <v>91.39999999999999</v>
      </c>
      <c r="D65" s="20" t="s">
        <v>14</v>
      </c>
      <c r="E65" s="21" t="s">
        <v>85</v>
      </c>
      <c r="F65" s="17" t="s">
        <v>81</v>
      </c>
      <c r="I65" s="5"/>
      <c r="J65" s="9">
        <f t="shared" si="5"/>
        <v>0.16093440000000003</v>
      </c>
      <c r="K65" s="11">
        <f t="shared" si="6"/>
        <v>147.0940416</v>
      </c>
      <c r="L65" s="9">
        <f t="shared" si="7"/>
      </c>
      <c r="M65" s="7"/>
    </row>
    <row r="66" spans="2:13" ht="12.75">
      <c r="B66" s="9">
        <f aca="true" t="shared" si="8" ref="B66:B87">IF(ISNUMBER(F65),F65,"")</f>
      </c>
      <c r="C66" s="13">
        <v>91.39999999999999</v>
      </c>
      <c r="D66" s="14" t="s">
        <v>57</v>
      </c>
      <c r="E66" s="15" t="s">
        <v>44</v>
      </c>
      <c r="F66" s="17">
        <v>5.8</v>
      </c>
      <c r="I66" s="5"/>
      <c r="J66" s="9">
        <f aca="true" t="shared" si="9" ref="J66:J87">IF(ISNUMBER(B66),B66*1.609344,"")</f>
      </c>
      <c r="K66" s="11">
        <f aca="true" t="shared" si="10" ref="K66:K87">IF(ISNUMBER(C66),C66*1.609344,"")</f>
        <v>147.0940416</v>
      </c>
      <c r="L66" s="9">
        <f aca="true" t="shared" si="11" ref="L66:L87">IF(ISNUMBER(F66),F66*1.609344,"")</f>
        <v>9.3341952</v>
      </c>
      <c r="M66" s="7"/>
    </row>
    <row r="67" spans="2:13" ht="12.75">
      <c r="B67" s="22">
        <f t="shared" si="8"/>
        <v>5.8</v>
      </c>
      <c r="C67" s="23">
        <v>97.19999999999999</v>
      </c>
      <c r="D67" s="24" t="s">
        <v>59</v>
      </c>
      <c r="E67" s="25" t="s">
        <v>45</v>
      </c>
      <c r="F67" s="22">
        <v>1.7</v>
      </c>
      <c r="I67" s="5"/>
      <c r="J67" s="32">
        <f t="shared" si="9"/>
        <v>9.3341952</v>
      </c>
      <c r="K67" s="33">
        <f t="shared" si="10"/>
        <v>156.42823679999998</v>
      </c>
      <c r="L67" s="32">
        <f t="shared" si="11"/>
        <v>2.7358848</v>
      </c>
      <c r="M67" s="7"/>
    </row>
    <row r="68" spans="2:13" ht="12.75">
      <c r="B68" s="22">
        <f t="shared" si="8"/>
        <v>1.7</v>
      </c>
      <c r="C68" s="23">
        <v>98.89999999999999</v>
      </c>
      <c r="D68" s="24" t="s">
        <v>58</v>
      </c>
      <c r="E68" s="25" t="s">
        <v>46</v>
      </c>
      <c r="F68" s="22">
        <v>1.6</v>
      </c>
      <c r="I68" s="5"/>
      <c r="J68" s="32">
        <f t="shared" si="9"/>
        <v>2.7358848</v>
      </c>
      <c r="K68" s="33">
        <f t="shared" si="10"/>
        <v>159.1641216</v>
      </c>
      <c r="L68" s="32">
        <f t="shared" si="11"/>
        <v>2.5749504000000005</v>
      </c>
      <c r="M68" s="7"/>
    </row>
    <row r="69" spans="2:13" ht="25.5">
      <c r="B69" s="22">
        <f t="shared" si="8"/>
        <v>1.6</v>
      </c>
      <c r="C69" s="23">
        <v>100.5</v>
      </c>
      <c r="D69" s="26" t="s">
        <v>14</v>
      </c>
      <c r="E69" s="27" t="s">
        <v>78</v>
      </c>
      <c r="F69" s="22">
        <v>0</v>
      </c>
      <c r="I69" s="5"/>
      <c r="J69" s="32">
        <f t="shared" si="9"/>
        <v>2.5749504000000005</v>
      </c>
      <c r="K69" s="33">
        <f t="shared" si="10"/>
        <v>161.73907200000002</v>
      </c>
      <c r="L69" s="32">
        <f t="shared" si="11"/>
        <v>0</v>
      </c>
      <c r="M69" s="7"/>
    </row>
    <row r="70" spans="2:13" ht="12.75">
      <c r="B70" s="22">
        <f t="shared" si="8"/>
        <v>0</v>
      </c>
      <c r="C70" s="23">
        <v>100.5</v>
      </c>
      <c r="D70" s="24" t="s">
        <v>57</v>
      </c>
      <c r="E70" s="25" t="s">
        <v>47</v>
      </c>
      <c r="F70" s="22">
        <v>3.4</v>
      </c>
      <c r="I70" s="5"/>
      <c r="J70" s="32">
        <f t="shared" si="9"/>
        <v>0</v>
      </c>
      <c r="K70" s="33">
        <f t="shared" si="10"/>
        <v>161.73907200000002</v>
      </c>
      <c r="L70" s="32">
        <f t="shared" si="11"/>
        <v>5.4717696</v>
      </c>
      <c r="M70" s="7"/>
    </row>
    <row r="71" spans="2:13" ht="25.5">
      <c r="B71" s="22">
        <f t="shared" si="8"/>
        <v>3.4</v>
      </c>
      <c r="C71" s="23">
        <v>103.89999999999999</v>
      </c>
      <c r="D71" s="24" t="s">
        <v>62</v>
      </c>
      <c r="E71" s="25" t="s">
        <v>48</v>
      </c>
      <c r="F71" s="22">
        <v>3.9</v>
      </c>
      <c r="I71" s="5"/>
      <c r="J71" s="32">
        <f t="shared" si="9"/>
        <v>5.4717696</v>
      </c>
      <c r="K71" s="33">
        <f t="shared" si="10"/>
        <v>167.2108416</v>
      </c>
      <c r="L71" s="32">
        <f t="shared" si="11"/>
        <v>6.2764416</v>
      </c>
      <c r="M71" s="7"/>
    </row>
    <row r="72" spans="2:13" ht="38.25">
      <c r="B72" s="9">
        <f t="shared" si="8"/>
        <v>3.9</v>
      </c>
      <c r="C72" s="13">
        <v>107.8</v>
      </c>
      <c r="D72" s="20" t="s">
        <v>14</v>
      </c>
      <c r="E72" s="21" t="s">
        <v>79</v>
      </c>
      <c r="F72" s="17" t="s">
        <v>81</v>
      </c>
      <c r="I72" s="5"/>
      <c r="J72" s="9">
        <f t="shared" si="9"/>
        <v>6.2764416</v>
      </c>
      <c r="K72" s="11">
        <f t="shared" si="10"/>
        <v>173.4872832</v>
      </c>
      <c r="L72" s="9">
        <f t="shared" si="11"/>
      </c>
      <c r="M72" s="7"/>
    </row>
    <row r="73" spans="2:13" ht="12.75">
      <c r="B73" s="9">
        <f t="shared" si="8"/>
      </c>
      <c r="C73" s="13">
        <v>107.8</v>
      </c>
      <c r="D73" s="14" t="s">
        <v>58</v>
      </c>
      <c r="E73" s="15" t="s">
        <v>49</v>
      </c>
      <c r="F73" s="17">
        <v>1.4</v>
      </c>
      <c r="I73" s="5"/>
      <c r="J73" s="9">
        <f t="shared" si="9"/>
      </c>
      <c r="K73" s="11">
        <f t="shared" si="10"/>
        <v>173.4872832</v>
      </c>
      <c r="L73" s="9">
        <f t="shared" si="11"/>
        <v>2.2530816</v>
      </c>
      <c r="M73" s="7"/>
    </row>
    <row r="74" spans="2:13" ht="12.75">
      <c r="B74" s="9">
        <f t="shared" si="8"/>
        <v>1.4</v>
      </c>
      <c r="C74" s="13">
        <v>109.19999999999999</v>
      </c>
      <c r="D74" s="14" t="s">
        <v>59</v>
      </c>
      <c r="E74" s="15" t="s">
        <v>10</v>
      </c>
      <c r="F74" s="17">
        <v>5.3</v>
      </c>
      <c r="I74" s="5"/>
      <c r="J74" s="9">
        <f t="shared" si="9"/>
        <v>2.2530816</v>
      </c>
      <c r="K74" s="11">
        <f t="shared" si="10"/>
        <v>175.74036479999998</v>
      </c>
      <c r="L74" s="9">
        <f t="shared" si="11"/>
        <v>8.5295232</v>
      </c>
      <c r="M74" s="7"/>
    </row>
    <row r="75" spans="2:13" ht="12.75">
      <c r="B75" s="9">
        <f t="shared" si="8"/>
        <v>5.3</v>
      </c>
      <c r="C75" s="13">
        <v>114.5</v>
      </c>
      <c r="D75" s="14" t="s">
        <v>59</v>
      </c>
      <c r="E75" s="15" t="s">
        <v>43</v>
      </c>
      <c r="F75" s="17">
        <v>2.6</v>
      </c>
      <c r="I75" s="5"/>
      <c r="J75" s="9">
        <f t="shared" si="9"/>
        <v>8.5295232</v>
      </c>
      <c r="K75" s="11">
        <f t="shared" si="10"/>
        <v>184.269888</v>
      </c>
      <c r="L75" s="9">
        <f t="shared" si="11"/>
        <v>4.184294400000001</v>
      </c>
      <c r="M75" s="7"/>
    </row>
    <row r="76" spans="2:13" ht="25.5">
      <c r="B76" s="9">
        <f t="shared" si="8"/>
        <v>2.6</v>
      </c>
      <c r="C76" s="13">
        <v>117.1</v>
      </c>
      <c r="D76" s="14" t="s">
        <v>58</v>
      </c>
      <c r="E76" s="15" t="s">
        <v>50</v>
      </c>
      <c r="F76" s="17">
        <v>0.7</v>
      </c>
      <c r="I76" s="5"/>
      <c r="J76" s="9">
        <f t="shared" si="9"/>
        <v>4.184294400000001</v>
      </c>
      <c r="K76" s="11">
        <f t="shared" si="10"/>
        <v>188.4541824</v>
      </c>
      <c r="L76" s="9">
        <f t="shared" si="11"/>
        <v>1.1265408</v>
      </c>
      <c r="M76" s="7"/>
    </row>
    <row r="77" spans="2:13" ht="38.25">
      <c r="B77" s="9">
        <f t="shared" si="8"/>
        <v>0.7</v>
      </c>
      <c r="C77" s="13">
        <v>117.8</v>
      </c>
      <c r="D77" s="14" t="s">
        <v>59</v>
      </c>
      <c r="E77" s="15" t="s">
        <v>91</v>
      </c>
      <c r="F77" s="17">
        <v>0.7</v>
      </c>
      <c r="I77" s="5"/>
      <c r="J77" s="9">
        <f t="shared" si="9"/>
        <v>1.1265408</v>
      </c>
      <c r="K77" s="11">
        <f t="shared" si="10"/>
        <v>189.5807232</v>
      </c>
      <c r="L77" s="9">
        <f t="shared" si="11"/>
        <v>1.1265408</v>
      </c>
      <c r="M77" s="7"/>
    </row>
    <row r="78" spans="2:13" ht="12.75">
      <c r="B78" s="9">
        <f t="shared" si="8"/>
        <v>0.7</v>
      </c>
      <c r="C78" s="13">
        <v>118.5</v>
      </c>
      <c r="D78" s="14" t="s">
        <v>58</v>
      </c>
      <c r="E78" s="15" t="s">
        <v>51</v>
      </c>
      <c r="F78" s="17">
        <v>0</v>
      </c>
      <c r="I78" s="5"/>
      <c r="J78" s="9">
        <f t="shared" si="9"/>
        <v>1.1265408</v>
      </c>
      <c r="K78" s="11">
        <f t="shared" si="10"/>
        <v>190.707264</v>
      </c>
      <c r="L78" s="9">
        <f t="shared" si="11"/>
        <v>0</v>
      </c>
      <c r="M78" s="7"/>
    </row>
    <row r="79" spans="2:13" ht="12.75">
      <c r="B79" s="9">
        <f t="shared" si="8"/>
        <v>0</v>
      </c>
      <c r="C79" s="13">
        <v>118.5</v>
      </c>
      <c r="D79" s="14" t="s">
        <v>59</v>
      </c>
      <c r="E79" s="15" t="s">
        <v>52</v>
      </c>
      <c r="F79" s="17">
        <v>2.4</v>
      </c>
      <c r="I79" s="5"/>
      <c r="J79" s="9">
        <f t="shared" si="9"/>
        <v>0</v>
      </c>
      <c r="K79" s="11">
        <f t="shared" si="10"/>
        <v>190.707264</v>
      </c>
      <c r="L79" s="9">
        <f t="shared" si="11"/>
        <v>3.8624256</v>
      </c>
      <c r="M79" s="7"/>
    </row>
    <row r="80" spans="2:13" ht="12.75">
      <c r="B80" s="9">
        <f t="shared" si="8"/>
        <v>2.4</v>
      </c>
      <c r="C80" s="13">
        <v>120.89999999999999</v>
      </c>
      <c r="D80" s="14" t="s">
        <v>58</v>
      </c>
      <c r="E80" s="15" t="s">
        <v>5</v>
      </c>
      <c r="F80" s="17">
        <v>0</v>
      </c>
      <c r="I80" s="5"/>
      <c r="J80" s="9">
        <f t="shared" si="9"/>
        <v>3.8624256</v>
      </c>
      <c r="K80" s="11">
        <f t="shared" si="10"/>
        <v>194.5696896</v>
      </c>
      <c r="L80" s="9">
        <f t="shared" si="11"/>
        <v>0</v>
      </c>
      <c r="M80" s="7"/>
    </row>
    <row r="81" spans="2:13" ht="12.75">
      <c r="B81" s="9">
        <f t="shared" si="8"/>
        <v>0</v>
      </c>
      <c r="C81" s="13">
        <v>120.89999999999999</v>
      </c>
      <c r="D81" s="14" t="s">
        <v>59</v>
      </c>
      <c r="E81" s="15" t="s">
        <v>53</v>
      </c>
      <c r="F81" s="17">
        <v>1.5</v>
      </c>
      <c r="I81" s="5"/>
      <c r="J81" s="9">
        <f t="shared" si="9"/>
        <v>0</v>
      </c>
      <c r="K81" s="11">
        <f t="shared" si="10"/>
        <v>194.5696896</v>
      </c>
      <c r="L81" s="9">
        <f t="shared" si="11"/>
        <v>2.414016</v>
      </c>
      <c r="M81" s="7"/>
    </row>
    <row r="82" spans="2:13" ht="12.75">
      <c r="B82" s="9">
        <f t="shared" si="8"/>
        <v>1.5</v>
      </c>
      <c r="C82" s="13">
        <v>122.39999999999999</v>
      </c>
      <c r="D82" s="14" t="s">
        <v>58</v>
      </c>
      <c r="E82" s="15" t="s">
        <v>54</v>
      </c>
      <c r="F82" s="17">
        <v>0</v>
      </c>
      <c r="I82" s="5"/>
      <c r="J82" s="9">
        <f t="shared" si="9"/>
        <v>2.414016</v>
      </c>
      <c r="K82" s="11">
        <f t="shared" si="10"/>
        <v>196.9837056</v>
      </c>
      <c r="L82" s="9">
        <f t="shared" si="11"/>
        <v>0</v>
      </c>
      <c r="M82" s="7"/>
    </row>
    <row r="83" spans="2:13" ht="25.5">
      <c r="B83" s="9">
        <f t="shared" si="8"/>
        <v>0</v>
      </c>
      <c r="C83" s="13">
        <v>122.39999999999999</v>
      </c>
      <c r="D83" s="14" t="s">
        <v>59</v>
      </c>
      <c r="E83" s="15" t="s">
        <v>55</v>
      </c>
      <c r="F83" s="17">
        <v>2.1</v>
      </c>
      <c r="I83" s="5"/>
      <c r="J83" s="9">
        <f t="shared" si="9"/>
        <v>0</v>
      </c>
      <c r="K83" s="11">
        <f t="shared" si="10"/>
        <v>196.9837056</v>
      </c>
      <c r="L83" s="9">
        <f t="shared" si="11"/>
        <v>3.3796224000000006</v>
      </c>
      <c r="M83" s="7"/>
    </row>
    <row r="84" spans="2:13" ht="12.75">
      <c r="B84" s="9">
        <f t="shared" si="8"/>
        <v>2.1</v>
      </c>
      <c r="C84" s="13">
        <v>124.6</v>
      </c>
      <c r="D84" s="14" t="s">
        <v>59</v>
      </c>
      <c r="E84" s="15" t="s">
        <v>56</v>
      </c>
      <c r="F84" s="17">
        <v>0.1</v>
      </c>
      <c r="I84" s="5"/>
      <c r="J84" s="9">
        <f t="shared" si="9"/>
        <v>3.3796224000000006</v>
      </c>
      <c r="K84" s="11">
        <f t="shared" si="10"/>
        <v>200.5242624</v>
      </c>
      <c r="L84" s="9">
        <f t="shared" si="11"/>
        <v>0.16093440000000003</v>
      </c>
      <c r="M84" s="7"/>
    </row>
    <row r="85" spans="2:13" ht="12.75">
      <c r="B85" s="9">
        <f t="shared" si="8"/>
        <v>0.1</v>
      </c>
      <c r="C85" s="13">
        <v>124.69999999999999</v>
      </c>
      <c r="D85" s="14" t="s">
        <v>59</v>
      </c>
      <c r="E85" s="15" t="s">
        <v>97</v>
      </c>
      <c r="F85" s="17">
        <v>1</v>
      </c>
      <c r="I85" s="5"/>
      <c r="J85" s="9">
        <f t="shared" si="9"/>
        <v>0.16093440000000003</v>
      </c>
      <c r="K85" s="11">
        <f t="shared" si="10"/>
        <v>200.6851968</v>
      </c>
      <c r="L85" s="9">
        <f t="shared" si="11"/>
        <v>1.609344</v>
      </c>
      <c r="M85" s="7"/>
    </row>
    <row r="86" spans="2:13" ht="12.75">
      <c r="B86" s="9">
        <f t="shared" si="8"/>
        <v>1</v>
      </c>
      <c r="C86" s="13">
        <v>124.69999999999999</v>
      </c>
      <c r="D86" s="14" t="s">
        <v>61</v>
      </c>
      <c r="E86" s="15" t="s">
        <v>96</v>
      </c>
      <c r="F86" s="17">
        <v>0.3</v>
      </c>
      <c r="I86" s="5"/>
      <c r="J86" s="9">
        <f>IF(ISNUMBER(B86),B86*1.609344,"")</f>
        <v>1.609344</v>
      </c>
      <c r="K86" s="11">
        <f>IF(ISNUMBER(C86),C86*1.609344,"")</f>
        <v>200.6851968</v>
      </c>
      <c r="L86" s="9">
        <f>IF(ISNUMBER(F86),F86*1.609344,"")</f>
        <v>0.4828032</v>
      </c>
      <c r="M86" s="7"/>
    </row>
    <row r="87" spans="2:13" ht="38.25">
      <c r="B87" s="9">
        <f t="shared" si="8"/>
        <v>0.3</v>
      </c>
      <c r="C87" s="13">
        <v>126</v>
      </c>
      <c r="D87" s="20" t="s">
        <v>14</v>
      </c>
      <c r="E87" s="21" t="s">
        <v>87</v>
      </c>
      <c r="F87" s="17"/>
      <c r="I87" s="5"/>
      <c r="J87" s="9">
        <f t="shared" si="9"/>
        <v>0.4828032</v>
      </c>
      <c r="K87" s="11">
        <f t="shared" si="10"/>
        <v>202.77734400000003</v>
      </c>
      <c r="L87" s="9">
        <f t="shared" si="11"/>
      </c>
      <c r="M87" s="7"/>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Marin Mountains 200K
&amp;11Start Time 0600 (06:00 am) - 13:30 hour time limit</oddHeader>
    <oddFooter>&amp;C&amp;"Verdana,Bold"Day of event contact (Google Voice):  415 644 8460 &amp;"Verdana,Regular"
Page &amp;P of &amp;N</oddFooter>
  </headerFooter>
  <rowBreaks count="2" manualBreakCount="2">
    <brk id="25" max="255" man="1"/>
    <brk id="5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John Richard Guzik</cp:lastModifiedBy>
  <cp:lastPrinted>2012-09-01T12:14:08Z</cp:lastPrinted>
  <dcterms:created xsi:type="dcterms:W3CDTF">2012-07-16T17:34:36Z</dcterms:created>
  <dcterms:modified xsi:type="dcterms:W3CDTF">2012-09-07T02:52:52Z</dcterms:modified>
  <cp:category/>
  <cp:version/>
  <cp:contentType/>
  <cp:contentStatus/>
</cp:coreProperties>
</file>