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john\Google Drive\Route Archive\2403 - Sleepy Hallow Populaire\"/>
    </mc:Choice>
  </mc:AlternateContent>
  <xr:revisionPtr revIDLastSave="0" documentId="8_{4A1CCF7D-628B-4DA9-B1D0-90ED6B968A39}" xr6:coauthVersionLast="41" xr6:coauthVersionMax="41" xr10:uidLastSave="{00000000-0000-0000-0000-000000000000}"/>
  <bookViews>
    <workbookView xWindow="1560" yWindow="1560" windowWidth="23715" windowHeight="11385"/>
  </bookViews>
  <sheets>
    <sheet name="Sleep Hallow Populaire 109K" sheetId="1" r:id="rId1"/>
  </sheets>
  <definedNames>
    <definedName name="_xlnm.Print_Area" localSheetId="0">'Sleep Hallow Populaire 109K'!$B$1:$F$94</definedName>
    <definedName name="_xlnm.Print_Titles" localSheetId="0">'Sleep Hallow Populaire 109K'!$1:$1</definedName>
  </definedNames>
  <calcPr calcId="0"/>
</workbook>
</file>

<file path=xl/calcChain.xml><?xml version="1.0" encoding="utf-8"?>
<calcChain xmlns="http://schemas.openxmlformats.org/spreadsheetml/2006/main">
  <c r="B2" i="1" l="1"/>
  <c r="B3" i="1"/>
  <c r="F22" i="1" l="1"/>
  <c r="F30" i="1"/>
  <c r="B31" i="1" s="1"/>
  <c r="F72" i="1"/>
  <c r="F44" i="1"/>
  <c r="F36" i="1"/>
  <c r="F8" i="1"/>
  <c r="F89" i="1"/>
  <c r="F81" i="1"/>
  <c r="F65" i="1"/>
  <c r="F21" i="1"/>
  <c r="F52" i="1"/>
  <c r="F84" i="1"/>
  <c r="F88" i="1"/>
  <c r="F24" i="1" l="1"/>
  <c r="F80" i="1"/>
  <c r="F37" i="1"/>
  <c r="F73" i="1"/>
  <c r="B74" i="1" s="1"/>
  <c r="F76" i="1"/>
  <c r="F60" i="1"/>
  <c r="F45" i="1"/>
  <c r="F85" i="1"/>
  <c r="B86" i="1" s="1"/>
  <c r="F54" i="1"/>
  <c r="F20" i="1"/>
  <c r="F53" i="1"/>
  <c r="B54" i="1" s="1"/>
  <c r="F40" i="1"/>
  <c r="B41" i="1" s="1"/>
  <c r="F25" i="1"/>
  <c r="B26" i="1" s="1"/>
  <c r="F29" i="1"/>
  <c r="B30" i="1" s="1"/>
  <c r="F61" i="1"/>
  <c r="F17" i="1"/>
  <c r="B18" i="1" s="1"/>
  <c r="F62" i="1"/>
  <c r="B63" i="1" s="1"/>
  <c r="F10" i="1"/>
  <c r="B11" i="1" s="1"/>
  <c r="B55" i="1"/>
  <c r="F86" i="1"/>
  <c r="F4" i="1"/>
  <c r="B5" i="1" s="1"/>
  <c r="F68" i="1"/>
  <c r="B69" i="1" s="1"/>
  <c r="F69" i="1"/>
  <c r="F14" i="1"/>
  <c r="B15" i="1" s="1"/>
  <c r="F6" i="1"/>
  <c r="F5" i="1"/>
  <c r="F34" i="1"/>
  <c r="F18" i="1"/>
  <c r="F74" i="1"/>
  <c r="F56" i="1"/>
  <c r="B57" i="1" s="1"/>
  <c r="F77" i="1"/>
  <c r="B87" i="1"/>
  <c r="F87" i="1"/>
  <c r="B88" i="1" s="1"/>
  <c r="F78" i="1"/>
  <c r="F46" i="1"/>
  <c r="F9" i="1"/>
  <c r="F90" i="1"/>
  <c r="F58" i="1"/>
  <c r="F66" i="1"/>
  <c r="F82" i="1"/>
  <c r="F26" i="1"/>
  <c r="F91" i="1"/>
  <c r="F13" i="1"/>
  <c r="F41" i="1"/>
  <c r="B42" i="1" s="1"/>
  <c r="F57" i="1"/>
  <c r="B23" i="1"/>
  <c r="F33" i="1"/>
  <c r="B34" i="1" s="1"/>
  <c r="F49" i="1"/>
  <c r="F79" i="1"/>
  <c r="F70" i="1"/>
  <c r="F38" i="1"/>
  <c r="F3" i="1"/>
  <c r="F42" i="1"/>
  <c r="F83" i="1"/>
  <c r="F50" i="1"/>
  <c r="F11" i="1"/>
  <c r="F75" i="1"/>
  <c r="F12" i="1"/>
  <c r="F15" i="1"/>
  <c r="F47" i="1"/>
  <c r="F19" i="1"/>
  <c r="F35" i="1"/>
  <c r="F51" i="1"/>
  <c r="F67" i="1"/>
  <c r="F27" i="1"/>
  <c r="F59" i="1"/>
  <c r="F31" i="1"/>
  <c r="F16" i="1"/>
  <c r="B17" i="1" s="1"/>
  <c r="F64" i="1"/>
  <c r="B65" i="1" s="1"/>
  <c r="F48" i="1"/>
  <c r="F32" i="1"/>
  <c r="B33" i="1" s="1"/>
  <c r="F7" i="1"/>
  <c r="F23" i="1"/>
  <c r="F39" i="1"/>
  <c r="F55" i="1"/>
  <c r="F71" i="1"/>
  <c r="B77" i="1"/>
  <c r="B45" i="1"/>
  <c r="B22" i="1"/>
  <c r="B78" i="1"/>
  <c r="B89" i="1"/>
  <c r="B25" i="1"/>
  <c r="B61" i="1"/>
  <c r="B70" i="1"/>
  <c r="B9" i="1"/>
  <c r="B85" i="1"/>
  <c r="B53" i="1"/>
  <c r="B37" i="1"/>
  <c r="B21" i="1"/>
  <c r="B13" i="1"/>
  <c r="B46" i="1"/>
  <c r="B62" i="1"/>
  <c r="B82" i="1"/>
  <c r="B90" i="1"/>
  <c r="B29" i="1"/>
  <c r="B38" i="1"/>
  <c r="B73" i="1"/>
  <c r="B81" i="1"/>
  <c r="B49" i="1"/>
  <c r="B50" i="1"/>
  <c r="B66" i="1"/>
  <c r="B58" i="1" l="1"/>
  <c r="B4" i="1"/>
  <c r="B7" i="1"/>
  <c r="B84" i="1"/>
  <c r="B79" i="1"/>
  <c r="B92" i="1"/>
  <c r="B83" i="1"/>
  <c r="B59" i="1"/>
  <c r="B10" i="1"/>
  <c r="B75" i="1"/>
  <c r="B51" i="1"/>
  <c r="B43" i="1"/>
  <c r="B71" i="1"/>
  <c r="B39" i="1"/>
  <c r="B35" i="1"/>
  <c r="B80" i="1"/>
  <c r="B14" i="1"/>
  <c r="B27" i="1"/>
  <c r="B67" i="1"/>
  <c r="B91" i="1"/>
  <c r="B47" i="1"/>
  <c r="B19" i="1"/>
  <c r="B6" i="1"/>
  <c r="B24" i="1"/>
  <c r="B64" i="1"/>
  <c r="B68" i="1"/>
  <c r="B36" i="1"/>
  <c r="B44" i="1"/>
  <c r="B48" i="1"/>
  <c r="B72" i="1"/>
  <c r="B40" i="1"/>
  <c r="B8" i="1"/>
  <c r="B32" i="1"/>
  <c r="B28" i="1"/>
  <c r="B52" i="1"/>
  <c r="B20" i="1"/>
  <c r="B76" i="1"/>
  <c r="B12" i="1"/>
  <c r="B56" i="1"/>
  <c r="B60" i="1"/>
  <c r="B16" i="1"/>
</calcChain>
</file>

<file path=xl/sharedStrings.xml><?xml version="1.0" encoding="utf-8"?>
<sst xmlns="http://schemas.openxmlformats.org/spreadsheetml/2006/main" count="202" uniqueCount="108">
  <si>
    <t>Javowitz Street</t>
  </si>
  <si>
    <t>(SS) Old Mason St</t>
  </si>
  <si>
    <t>(SS) Mason St</t>
  </si>
  <si>
    <t>(SS) Crissy Field Ave - uphill</t>
  </si>
  <si>
    <t>(T,SS) Lincoln Blvd</t>
  </si>
  <si>
    <t>Coastal Trail; under Golden Gate Bridge;
cross bridge on west sidewalk</t>
  </si>
  <si>
    <t>parking lot - go up short hill</t>
  </si>
  <si>
    <t>(T,SS) Conzelman Rd</t>
  </si>
  <si>
    <t>Turn left onto Alexander Ave</t>
  </si>
  <si>
    <t>Richardson St; b/c Bridgeway; go thru Sausalito</t>
  </si>
  <si>
    <t>short bikepath towards Miller Ave</t>
  </si>
  <si>
    <t>Miller Ave</t>
  </si>
  <si>
    <t>(SL) Camino Alto, b/c Corte Madera at Summit
b/c Magnolia Ave</t>
  </si>
  <si>
    <t>(SL) Bon Air Rd</t>
  </si>
  <si>
    <t>(SL) Eliseo Dr [BR20] - just after crossing bridge</t>
  </si>
  <si>
    <t>bike path [BR20] @ end of Eliseo Dr</t>
  </si>
  <si>
    <t>(T) bike path [BR20]</t>
  </si>
  <si>
    <t>Cal Park Hill Pathway;
bridge over Sir Francis Drake - signs for San Rafael</t>
  </si>
  <si>
    <t>bike path ends into sidewalk; continue on sidewalk for 100 meters</t>
  </si>
  <si>
    <t>(SL) 4th St</t>
  </si>
  <si>
    <t>(T,SS)  Union St</t>
  </si>
  <si>
    <t>(SL) 3rd St; b/c Point San Pedro Rd</t>
  </si>
  <si>
    <t>continue on San Pedro Rd</t>
  </si>
  <si>
    <t>(SL) Civic Center Dr</t>
  </si>
  <si>
    <t>(SL) Merrydale Rd</t>
  </si>
  <si>
    <t>(SL) Las Gallinas Ave</t>
  </si>
  <si>
    <t>(SL) Manuel T Freitas Pkwy</t>
  </si>
  <si>
    <t>Mission Pass Path @ end of Maneul T Freitas Pkwy</t>
  </si>
  <si>
    <t>(T) Fawn Dr - at path end</t>
  </si>
  <si>
    <t>(T,SS) Butterfield Rd</t>
  </si>
  <si>
    <t>(SS) Rutherford Ave</t>
  </si>
  <si>
    <t>(T,SS) Valley Rd</t>
  </si>
  <si>
    <t>(SS) Belle Ave</t>
  </si>
  <si>
    <t>(T,SS)  Pastori Ave</t>
  </si>
  <si>
    <t>(SL) Center Blvd</t>
  </si>
  <si>
    <t>return east on Center Blvd</t>
  </si>
  <si>
    <t>(SS) Pastori Ave [BR20] - followed immediately</t>
  </si>
  <si>
    <t>Lansdale Ave [BR20]</t>
  </si>
  <si>
    <t>(T,SS) San Amselmo Ave [BR20] @ Hazel Ave</t>
  </si>
  <si>
    <t>(T,SS) San Anselmo Ave [BR20]</t>
  </si>
  <si>
    <t>(T,SL) Bolinas Ave [BR20]</t>
  </si>
  <si>
    <t>Shady Ln [BR20] - first left</t>
  </si>
  <si>
    <t>(SS) Lagunitas Rd [BR20]</t>
  </si>
  <si>
    <t>(SS) Ross Common [BR15]; b/c Poplar Ave; b/c Kent Ave</t>
  </si>
  <si>
    <t>(SS) merge onto College/Magnolia Ave @ Woodland</t>
  </si>
  <si>
    <t>(SL) Ward St - in Lakespur</t>
  </si>
  <si>
    <t>bike path @ crosswalk</t>
  </si>
  <si>
    <t>(SS) William Ave</t>
  </si>
  <si>
    <t>(SS) bike path @ Chanticleer St - go around gate</t>
  </si>
  <si>
    <t>(T) Larkspur Path</t>
  </si>
  <si>
    <t>(T) bike path [BR17] after crossing Redwood Hwy</t>
  </si>
  <si>
    <t>Paradise Dr [BR17] @ bike path end</t>
  </si>
  <si>
    <t>2nd exit on traffic circle to continue onto Paradise</t>
  </si>
  <si>
    <t>Control #4: Info Control
Tiburon Blvd @ Main St</t>
  </si>
  <si>
    <t>(SS) Main St</t>
  </si>
  <si>
    <t>(SS) Beach Rd</t>
  </si>
  <si>
    <t>(Y) San Rafael Ave</t>
  </si>
  <si>
    <t>(T,SL) bike path @ Tiburon Linear Park</t>
  </si>
  <si>
    <t>bike path towards Blackies Pasture</t>
  </si>
  <si>
    <t>Blackies Pasture - continue on bike path</t>
  </si>
  <si>
    <t>Greenwood Cove Dr @ path end</t>
  </si>
  <si>
    <t>bike path @ Greenwood Bay Dr - just before Tiburon Blvd</t>
  </si>
  <si>
    <t>Harbor Cove Way @ bike path end - just after crossing bridge</t>
  </si>
  <si>
    <t>(T) Strawberry Dr</t>
  </si>
  <si>
    <t>b/c Seminary Dr</t>
  </si>
  <si>
    <t>(SS) Seminary Dr @ Strawberry Vista</t>
  </si>
  <si>
    <t>(T,SL) Redwood Highway Frontage Rd</t>
  </si>
  <si>
    <t>Hamilton Dr [BR8] - bike sign for Mill Valley</t>
  </si>
  <si>
    <t>bike path [BR8] - bike sign for Mill Valley</t>
  </si>
  <si>
    <t>Mill Valley-Sausalito Path - just after crossing bridge</t>
  </si>
  <si>
    <t>Mill Valley-Sausalito Path - watch speed many Pedestrians</t>
  </si>
  <si>
    <t>(SL) Bike Path ends at stop light @ Gate 6 Rd
use cross walk to enter left hand turn lane</t>
  </si>
  <si>
    <t>Bridgeway Blvd from turn lane; b/c Richardson</t>
  </si>
  <si>
    <t>2nd St; b/c South St; b/c Alexander</t>
  </si>
  <si>
    <t>Conzelman Rd - start up hill; followed immediately</t>
  </si>
  <si>
    <t>Goldgate Bridge Parking lot: continue onto west sidewalk</t>
  </si>
  <si>
    <t>cross under bridge</t>
  </si>
  <si>
    <t>Crissy Field Ave [BR2]</t>
  </si>
  <si>
    <t>Old Mason - at bottom of hill</t>
  </si>
  <si>
    <t>(T,SS) Mason St</t>
  </si>
  <si>
    <t>Crissy Field East Beach parking lot</t>
  </si>
  <si>
    <t>START</t>
  </si>
  <si>
    <t>STRAIGHT</t>
  </si>
  <si>
    <t>RIGHT</t>
  </si>
  <si>
    <t>LEFT</t>
  </si>
  <si>
    <t>Battery East Bike Trail - just after parking lot</t>
  </si>
  <si>
    <t>KEEP RIGHT</t>
  </si>
  <si>
    <t>(SL) bike path on right @ Gate 6 Rd</t>
  </si>
  <si>
    <t>use crosswalk onto other side of Anderson Dr @ Francisco Blvd;
b/c A St</t>
  </si>
  <si>
    <t>STOP</t>
  </si>
  <si>
    <t>Suffield Ave; b/c Kent @ Sir Francis Drake</t>
  </si>
  <si>
    <t>BEAR RIGHT</t>
  </si>
  <si>
    <t>UTURN</t>
  </si>
  <si>
    <t>(SL) bike path left side of Wornum Dr @ Tamal Vista</t>
  </si>
  <si>
    <t>KEEP LEFT</t>
  </si>
  <si>
    <t>Battery E Trail [BR95]</t>
  </si>
  <si>
    <r>
      <t>This spreadsheet allows for alternate cue sheets to be easily produced. The "classsic" SFR order is to the left. Some riders like a LEG column to be first; there is a hidden LEG column in column B. Simply unhide the LEG column and hide the GO in the cue sheet on the left. The GO and LEG columns are offset by one row, which is typical for the LEG/AT vs AT/GO style. The three columns to the right are the route distances in KM for those who are foward thinking in the use of the metric system._x000D_
_x000D_</t>
    </r>
    <r>
      <rPr>
        <b/>
        <sz val="8"/>
        <color theme="1"/>
        <rFont val="Verdana"/>
        <family val="2"/>
      </rPr>
      <t xml:space="preserve">
This speadsheet has the "Print Area" set to the columns on the left. Riders may have to reset the "Print Area" after modification</t>
    </r>
    <r>
      <rPr>
        <sz val="8"/>
        <color theme="1"/>
        <rFont val="Verdana"/>
        <family val="2"/>
      </rPr>
      <t>. Note the easiest way to do this is to select the "columns" then use "Set Print Area".</t>
    </r>
  </si>
  <si>
    <t>LEG</t>
  </si>
  <si>
    <t>AT</t>
  </si>
  <si>
    <t>ACTION</t>
  </si>
  <si>
    <t>DESCRIPTION</t>
  </si>
  <si>
    <t>GO</t>
  </si>
  <si>
    <t>Start Control: Crissy Field, East Beach
Open: 08:00  Close: 09:00</t>
  </si>
  <si>
    <t>Control #2: Staffed Control
China Camp Beach/Picnic Area
Open: 09:09  Close: 10:36</t>
  </si>
  <si>
    <t>Control #3: Java Hut
Open: 09:39  Close: 11:44</t>
  </si>
  <si>
    <t>Finish Control: Crissy Field East Beach
Open: 11:12  Close: 15:16</t>
  </si>
  <si>
    <r>
      <t>Day long contact (Google Voice): 415-644-8460</t>
    </r>
    <r>
      <rPr>
        <sz val="10"/>
        <color theme="1"/>
        <rFont val="Verdana"/>
        <family val="2"/>
      </rPr>
      <t>. If you have abandoned the ride, or you need to convey some information to the volunteers working the ride, contact the Google Voice #.</t>
    </r>
  </si>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</sst>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7" formatCode="0.0"/>
  </numFmts>
  <fonts count="2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Verdana"/>
      <family val="2"/>
    </font>
    <font>
      <b/>
      <sz val="8"/>
      <color theme="1"/>
      <name val="Verdana"/>
      <family val="2"/>
    </font>
    <font>
      <sz val="10"/>
      <color theme="1"/>
      <name val="Verdana"/>
      <family val="2"/>
    </font>
    <font>
      <b/>
      <sz val="10"/>
      <color theme="1"/>
      <name val="Verdana"/>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FFFFFF"/>
        <bgColor indexed="64"/>
      </patternFill>
    </fill>
    <fill>
      <patternFill patternType="solid">
        <fgColor rgb="FFF0F0F0"/>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uble">
        <color indexed="64"/>
      </top>
      <bottom style="thin">
        <color indexed="64"/>
      </bottom>
      <diagonal/>
    </border>
    <border>
      <left/>
      <right/>
      <top style="thin">
        <color indexed="64"/>
      </top>
      <bottom style="thin">
        <color indexed="64"/>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right style="thick">
        <color indexed="64"/>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8">
    <xf numFmtId="0" fontId="0" fillId="0" borderId="0" xfId="0"/>
    <xf numFmtId="0" fontId="21" fillId="0" borderId="0" xfId="0" applyFont="1" applyAlignment="1">
      <alignment horizontal="center" vertical="center"/>
    </xf>
    <xf numFmtId="167" fontId="20" fillId="0" borderId="10" xfId="0" applyNumberFormat="1" applyFont="1" applyBorder="1" applyAlignment="1">
      <alignment horizontal="right" vertical="center"/>
    </xf>
    <xf numFmtId="167" fontId="20" fillId="0" borderId="11" xfId="0" applyNumberFormat="1" applyFont="1" applyBorder="1" applyAlignment="1">
      <alignment horizontal="right" vertical="center"/>
    </xf>
    <xf numFmtId="2" fontId="20" fillId="0" borderId="10" xfId="0" applyNumberFormat="1" applyFont="1" applyBorder="1" applyAlignment="1">
      <alignment horizontal="right" vertical="center"/>
    </xf>
    <xf numFmtId="2" fontId="20" fillId="0" borderId="11" xfId="0" applyNumberFormat="1" applyFont="1" applyBorder="1" applyAlignment="1">
      <alignment horizontal="right" vertical="center"/>
    </xf>
    <xf numFmtId="0" fontId="18" fillId="0" borderId="12" xfId="0" applyFont="1" applyBorder="1" applyAlignment="1">
      <alignment horizontal="left" vertical="top" wrapText="1"/>
    </xf>
    <xf numFmtId="0" fontId="18" fillId="0" borderId="13" xfId="0" applyFont="1" applyBorder="1" applyAlignment="1">
      <alignment horizontal="left" vertical="top" wrapText="1"/>
    </xf>
    <xf numFmtId="0" fontId="18" fillId="0" borderId="14" xfId="0" applyFont="1" applyBorder="1" applyAlignment="1">
      <alignment horizontal="left" vertical="top" wrapText="1"/>
    </xf>
    <xf numFmtId="0" fontId="0" fillId="0" borderId="13" xfId="0" applyBorder="1"/>
    <xf numFmtId="0" fontId="0" fillId="0" borderId="15" xfId="0" applyBorder="1"/>
    <xf numFmtId="2" fontId="20" fillId="33" borderId="10" xfId="0" applyNumberFormat="1" applyFont="1" applyFill="1" applyBorder="1" applyAlignment="1">
      <alignment horizontal="right" vertical="center"/>
    </xf>
    <xf numFmtId="167" fontId="20" fillId="33" borderId="10" xfId="0" applyNumberFormat="1" applyFont="1" applyFill="1" applyBorder="1" applyAlignment="1">
      <alignment horizontal="right" vertical="center"/>
    </xf>
    <xf numFmtId="0" fontId="21" fillId="33" borderId="10" xfId="0" applyFont="1" applyFill="1" applyBorder="1" applyAlignment="1">
      <alignment horizontal="center" vertical="center" wrapText="1"/>
    </xf>
    <xf numFmtId="0" fontId="21" fillId="33" borderId="10" xfId="0" applyFont="1" applyFill="1" applyBorder="1" applyAlignment="1">
      <alignment vertical="center" wrapText="1"/>
    </xf>
    <xf numFmtId="2" fontId="20" fillId="33" borderId="11" xfId="0" applyNumberFormat="1" applyFont="1" applyFill="1" applyBorder="1" applyAlignment="1">
      <alignment horizontal="right" vertical="center"/>
    </xf>
    <xf numFmtId="167" fontId="20" fillId="33" borderId="11" xfId="0" applyNumberFormat="1" applyFont="1" applyFill="1" applyBorder="1" applyAlignment="1">
      <alignment horizontal="right" vertical="center"/>
    </xf>
    <xf numFmtId="0" fontId="21" fillId="33" borderId="11" xfId="0" applyFont="1" applyFill="1" applyBorder="1" applyAlignment="1">
      <alignment horizontal="center" vertical="center" wrapText="1"/>
    </xf>
    <xf numFmtId="0" fontId="21" fillId="33" borderId="11" xfId="0" applyFont="1" applyFill="1" applyBorder="1" applyAlignment="1">
      <alignment vertical="center" wrapText="1"/>
    </xf>
    <xf numFmtId="2" fontId="20" fillId="34" borderId="11" xfId="0" applyNumberFormat="1" applyFont="1" applyFill="1" applyBorder="1" applyAlignment="1">
      <alignment horizontal="right" vertical="center"/>
    </xf>
    <xf numFmtId="167" fontId="20" fillId="34" borderId="11" xfId="0" applyNumberFormat="1" applyFont="1" applyFill="1" applyBorder="1" applyAlignment="1">
      <alignment horizontal="right" vertical="center"/>
    </xf>
    <xf numFmtId="0" fontId="20" fillId="34" borderId="11" xfId="0" applyFont="1" applyFill="1" applyBorder="1" applyAlignment="1">
      <alignment horizontal="center" vertical="center" wrapText="1"/>
    </xf>
    <xf numFmtId="0" fontId="20" fillId="34" borderId="11" xfId="0" applyFont="1" applyFill="1" applyBorder="1" applyAlignment="1">
      <alignment vertical="center" wrapText="1"/>
    </xf>
    <xf numFmtId="2" fontId="20" fillId="35" borderId="11" xfId="0" applyNumberFormat="1" applyFont="1" applyFill="1" applyBorder="1" applyAlignment="1">
      <alignment horizontal="right" vertical="center"/>
    </xf>
    <xf numFmtId="167" fontId="20" fillId="35" borderId="11" xfId="0" applyNumberFormat="1" applyFont="1" applyFill="1" applyBorder="1" applyAlignment="1">
      <alignment horizontal="right" vertical="center"/>
    </xf>
    <xf numFmtId="0" fontId="20" fillId="35" borderId="11" xfId="0" applyFont="1" applyFill="1" applyBorder="1" applyAlignment="1">
      <alignment horizontal="center" vertical="center" wrapText="1"/>
    </xf>
    <xf numFmtId="0" fontId="20" fillId="35" borderId="11" xfId="0" applyFont="1" applyFill="1" applyBorder="1" applyAlignment="1">
      <alignment vertical="center" wrapText="1"/>
    </xf>
    <xf numFmtId="0" fontId="21"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94"/>
  <sheetViews>
    <sheetView tabSelected="1" view="pageLayout" zoomScaleNormal="100" workbookViewId="0"/>
  </sheetViews>
  <sheetFormatPr defaultRowHeight="15" x14ac:dyDescent="0.25"/>
  <cols>
    <col min="1" max="1" width="6.28515625" customWidth="1"/>
    <col min="2" max="2" width="6.28515625" hidden="1" customWidth="1"/>
    <col min="3" max="3" width="6.28515625" customWidth="1"/>
    <col min="4" max="4" width="13.5703125" customWidth="1"/>
    <col min="5" max="5" width="64.28515625" customWidth="1"/>
    <col min="6" max="6" width="6.28515625" customWidth="1"/>
    <col min="8" max="8" width="42.140625" customWidth="1"/>
    <col min="9" max="9" width="1" customWidth="1"/>
    <col min="10" max="12" width="6.28515625" customWidth="1"/>
    <col min="13" max="13" width="1" customWidth="1"/>
  </cols>
  <sheetData>
    <row r="1" spans="2:13" ht="15.75" thickBot="1" x14ac:dyDescent="0.3">
      <c r="B1" s="1" t="s">
        <v>97</v>
      </c>
      <c r="C1" s="1" t="s">
        <v>98</v>
      </c>
      <c r="D1" s="1" t="s">
        <v>99</v>
      </c>
      <c r="E1" s="1" t="s">
        <v>100</v>
      </c>
      <c r="F1" s="1" t="s">
        <v>101</v>
      </c>
      <c r="I1" s="9"/>
      <c r="J1" s="1" t="s">
        <v>97</v>
      </c>
      <c r="K1" s="1" t="s">
        <v>98</v>
      </c>
      <c r="L1" s="1" t="s">
        <v>101</v>
      </c>
      <c r="M1" s="10"/>
    </row>
    <row r="2" spans="2:13" ht="27" thickTop="1" thickBot="1" x14ac:dyDescent="0.3">
      <c r="B2" s="11" t="str">
        <f t="shared" ref="B2:B33" si="0">IF(ISNUMBER(F1),F1,"")</f>
        <v/>
      </c>
      <c r="C2" s="12">
        <v>0</v>
      </c>
      <c r="D2" s="13" t="s">
        <v>81</v>
      </c>
      <c r="E2" s="14" t="s">
        <v>102</v>
      </c>
      <c r="F2" s="11"/>
      <c r="I2" s="9"/>
      <c r="J2" s="4" t="s">
        <v>107</v>
      </c>
      <c r="K2" s="2">
        <v>0</v>
      </c>
      <c r="L2" s="4" t="s">
        <v>107</v>
      </c>
      <c r="M2" s="10"/>
    </row>
    <row r="3" spans="2:13" ht="15.75" thickTop="1" x14ac:dyDescent="0.25">
      <c r="B3" s="19" t="str">
        <f t="shared" si="0"/>
        <v/>
      </c>
      <c r="C3" s="20">
        <v>0</v>
      </c>
      <c r="D3" s="21" t="s">
        <v>82</v>
      </c>
      <c r="E3" s="22" t="s">
        <v>0</v>
      </c>
      <c r="F3" s="19">
        <f>C4-C3</f>
        <v>7.0000000000000007E-2</v>
      </c>
      <c r="H3" s="6" t="s">
        <v>96</v>
      </c>
      <c r="I3" s="9"/>
      <c r="J3" s="5" t="s">
        <v>107</v>
      </c>
      <c r="K3" s="3">
        <v>0</v>
      </c>
      <c r="L3" s="5">
        <v>0.11265408000000002</v>
      </c>
      <c r="M3" s="10"/>
    </row>
    <row r="4" spans="2:13" x14ac:dyDescent="0.25">
      <c r="B4" s="23">
        <f t="shared" si="0"/>
        <v>7.0000000000000007E-2</v>
      </c>
      <c r="C4" s="24">
        <v>7.0000000000000007E-2</v>
      </c>
      <c r="D4" s="25" t="s">
        <v>83</v>
      </c>
      <c r="E4" s="26" t="s">
        <v>1</v>
      </c>
      <c r="F4" s="23">
        <f>C5-C4</f>
        <v>0.92999999999999994</v>
      </c>
      <c r="H4" s="7"/>
      <c r="I4" s="9"/>
      <c r="J4" s="5">
        <v>0.11265408000000002</v>
      </c>
      <c r="K4" s="3">
        <v>0.11265408000000002</v>
      </c>
      <c r="L4" s="5">
        <v>1.4966899199999999</v>
      </c>
      <c r="M4" s="10"/>
    </row>
    <row r="5" spans="2:13" x14ac:dyDescent="0.25">
      <c r="B5" s="19">
        <f t="shared" si="0"/>
        <v>0.92999999999999994</v>
      </c>
      <c r="C5" s="20">
        <v>1</v>
      </c>
      <c r="D5" s="21" t="s">
        <v>84</v>
      </c>
      <c r="E5" s="22" t="s">
        <v>2</v>
      </c>
      <c r="F5" s="19">
        <f>C6-C5</f>
        <v>2.0000000000000018E-2</v>
      </c>
      <c r="H5" s="7"/>
      <c r="I5" s="9"/>
      <c r="J5" s="5">
        <v>1.4966899199999999</v>
      </c>
      <c r="K5" s="3">
        <v>1.6093440000000001</v>
      </c>
      <c r="L5" s="5">
        <v>3.2186880000000029E-2</v>
      </c>
      <c r="M5" s="10"/>
    </row>
    <row r="6" spans="2:13" x14ac:dyDescent="0.25">
      <c r="B6" s="23">
        <f t="shared" si="0"/>
        <v>2.0000000000000018E-2</v>
      </c>
      <c r="C6" s="24">
        <v>1.02</v>
      </c>
      <c r="D6" s="25" t="s">
        <v>83</v>
      </c>
      <c r="E6" s="26" t="s">
        <v>3</v>
      </c>
      <c r="F6" s="23">
        <f>C7-C6</f>
        <v>0.16999999999999993</v>
      </c>
      <c r="H6" s="7"/>
      <c r="I6" s="9"/>
      <c r="J6" s="5">
        <v>3.2186880000000029E-2</v>
      </c>
      <c r="K6" s="3">
        <v>1.6415308800000001</v>
      </c>
      <c r="L6" s="5">
        <v>0.27358847999999991</v>
      </c>
      <c r="M6" s="10"/>
    </row>
    <row r="7" spans="2:13" x14ac:dyDescent="0.25">
      <c r="B7" s="19">
        <f t="shared" si="0"/>
        <v>0.16999999999999993</v>
      </c>
      <c r="C7" s="20">
        <v>1.19</v>
      </c>
      <c r="D7" s="21" t="s">
        <v>83</v>
      </c>
      <c r="E7" s="22" t="s">
        <v>4</v>
      </c>
      <c r="F7" s="19">
        <f>C8-C7</f>
        <v>0.20999999999999996</v>
      </c>
      <c r="H7" s="7"/>
      <c r="I7" s="9"/>
      <c r="J7" s="5">
        <v>0.27358847999999991</v>
      </c>
      <c r="K7" s="3">
        <v>1.91511936</v>
      </c>
      <c r="L7" s="5">
        <v>0.33796223999999997</v>
      </c>
      <c r="M7" s="10"/>
    </row>
    <row r="8" spans="2:13" x14ac:dyDescent="0.25">
      <c r="B8" s="23">
        <f t="shared" si="0"/>
        <v>0.20999999999999996</v>
      </c>
      <c r="C8" s="24">
        <v>1.4</v>
      </c>
      <c r="D8" s="25" t="s">
        <v>86</v>
      </c>
      <c r="E8" s="26" t="s">
        <v>85</v>
      </c>
      <c r="F8" s="23">
        <f>C9-C8</f>
        <v>0.27</v>
      </c>
      <c r="H8" s="7"/>
      <c r="I8" s="9"/>
      <c r="J8" s="5">
        <v>0.33796223999999997</v>
      </c>
      <c r="K8" s="3">
        <v>2.2530815999999998</v>
      </c>
      <c r="L8" s="5">
        <v>0.43452288000000006</v>
      </c>
      <c r="M8" s="10"/>
    </row>
    <row r="9" spans="2:13" ht="25.5" x14ac:dyDescent="0.25">
      <c r="B9" s="19">
        <f t="shared" si="0"/>
        <v>0.27</v>
      </c>
      <c r="C9" s="20">
        <v>1.67</v>
      </c>
      <c r="D9" s="21" t="s">
        <v>82</v>
      </c>
      <c r="E9" s="22" t="s">
        <v>5</v>
      </c>
      <c r="F9" s="19">
        <f>C10-C9</f>
        <v>1.88</v>
      </c>
      <c r="H9" s="7"/>
      <c r="I9" s="9"/>
      <c r="J9" s="5">
        <v>0.43452288000000006</v>
      </c>
      <c r="K9" s="3">
        <v>2.6876044800000001</v>
      </c>
      <c r="L9" s="5">
        <v>3.02556672</v>
      </c>
      <c r="M9" s="10"/>
    </row>
    <row r="10" spans="2:13" x14ac:dyDescent="0.25">
      <c r="B10" s="23">
        <f t="shared" si="0"/>
        <v>1.88</v>
      </c>
      <c r="C10" s="24">
        <v>3.55</v>
      </c>
      <c r="D10" s="25" t="s">
        <v>82</v>
      </c>
      <c r="E10" s="26" t="s">
        <v>6</v>
      </c>
      <c r="F10" s="23">
        <f>C11-C10</f>
        <v>8.0000000000000071E-2</v>
      </c>
      <c r="H10" s="7"/>
      <c r="I10" s="9"/>
      <c r="J10" s="5">
        <v>3.02556672</v>
      </c>
      <c r="K10" s="3">
        <v>5.7131711999999997</v>
      </c>
      <c r="L10" s="5">
        <v>0.12874752000000012</v>
      </c>
      <c r="M10" s="10"/>
    </row>
    <row r="11" spans="2:13" x14ac:dyDescent="0.25">
      <c r="B11" s="19">
        <f t="shared" si="0"/>
        <v>8.0000000000000071E-2</v>
      </c>
      <c r="C11" s="20">
        <v>3.63</v>
      </c>
      <c r="D11" s="21" t="s">
        <v>83</v>
      </c>
      <c r="E11" s="22" t="s">
        <v>7</v>
      </c>
      <c r="F11" s="19">
        <f>C12-C11</f>
        <v>4.0000000000000036E-2</v>
      </c>
      <c r="H11" s="7"/>
      <c r="I11" s="9"/>
      <c r="J11" s="5">
        <v>0.12874752000000012</v>
      </c>
      <c r="K11" s="3">
        <v>5.8419187199999998</v>
      </c>
      <c r="L11" s="5">
        <v>6.4373760000000058E-2</v>
      </c>
      <c r="M11" s="10"/>
    </row>
    <row r="12" spans="2:13" x14ac:dyDescent="0.25">
      <c r="B12" s="23">
        <f t="shared" si="0"/>
        <v>4.0000000000000036E-2</v>
      </c>
      <c r="C12" s="24">
        <v>3.67</v>
      </c>
      <c r="D12" s="25" t="s">
        <v>84</v>
      </c>
      <c r="E12" s="26" t="s">
        <v>8</v>
      </c>
      <c r="F12" s="23">
        <f>C13-C12</f>
        <v>1.5300000000000002</v>
      </c>
      <c r="H12" s="7"/>
      <c r="I12" s="9"/>
      <c r="J12" s="5">
        <v>6.4373760000000058E-2</v>
      </c>
      <c r="K12" s="3">
        <v>5.9062924800000003</v>
      </c>
      <c r="L12" s="5">
        <v>2.4622963200000005</v>
      </c>
      <c r="M12" s="10"/>
    </row>
    <row r="13" spans="2:13" x14ac:dyDescent="0.25">
      <c r="B13" s="19">
        <f t="shared" si="0"/>
        <v>1.5300000000000002</v>
      </c>
      <c r="C13" s="20">
        <v>5.2</v>
      </c>
      <c r="D13" s="21" t="s">
        <v>83</v>
      </c>
      <c r="E13" s="22" t="s">
        <v>9</v>
      </c>
      <c r="F13" s="19">
        <f>C14-C13</f>
        <v>2.3999999999999995</v>
      </c>
      <c r="H13" s="7"/>
      <c r="I13" s="9"/>
      <c r="J13" s="5">
        <v>2.4622963200000005</v>
      </c>
      <c r="K13" s="3">
        <v>8.3685888000000013</v>
      </c>
      <c r="L13" s="5">
        <v>3.8624255999999995</v>
      </c>
      <c r="M13" s="10"/>
    </row>
    <row r="14" spans="2:13" x14ac:dyDescent="0.25">
      <c r="B14" s="23">
        <f t="shared" si="0"/>
        <v>2.3999999999999995</v>
      </c>
      <c r="C14" s="24">
        <v>7.6</v>
      </c>
      <c r="D14" s="25" t="s">
        <v>86</v>
      </c>
      <c r="E14" s="26" t="s">
        <v>87</v>
      </c>
      <c r="F14" s="23">
        <f>C15-C14</f>
        <v>1.4600000000000009</v>
      </c>
      <c r="H14" s="7"/>
      <c r="I14" s="9"/>
      <c r="J14" s="5">
        <v>3.8624255999999995</v>
      </c>
      <c r="K14" s="3">
        <v>12.231014399999999</v>
      </c>
      <c r="L14" s="5">
        <v>2.3496422400000014</v>
      </c>
      <c r="M14" s="10"/>
    </row>
    <row r="15" spans="2:13" x14ac:dyDescent="0.25">
      <c r="B15" s="19">
        <f t="shared" si="0"/>
        <v>1.4600000000000009</v>
      </c>
      <c r="C15" s="20">
        <v>9.06</v>
      </c>
      <c r="D15" s="21" t="s">
        <v>84</v>
      </c>
      <c r="E15" s="22" t="s">
        <v>10</v>
      </c>
      <c r="F15" s="19">
        <f>C16-C15</f>
        <v>1.9999999999999574E-2</v>
      </c>
      <c r="H15" s="7"/>
      <c r="I15" s="9"/>
      <c r="J15" s="5">
        <v>2.3496422400000014</v>
      </c>
      <c r="K15" s="3">
        <v>14.580656640000003</v>
      </c>
      <c r="L15" s="5">
        <v>3.2186879999999314E-2</v>
      </c>
      <c r="M15" s="10"/>
    </row>
    <row r="16" spans="2:13" x14ac:dyDescent="0.25">
      <c r="B16" s="23">
        <f t="shared" si="0"/>
        <v>1.9999999999999574E-2</v>
      </c>
      <c r="C16" s="24">
        <v>9.08</v>
      </c>
      <c r="D16" s="25" t="s">
        <v>83</v>
      </c>
      <c r="E16" s="26" t="s">
        <v>11</v>
      </c>
      <c r="F16" s="23">
        <f>C17-C16</f>
        <v>0.50999999999999979</v>
      </c>
      <c r="H16" s="7"/>
      <c r="I16" s="9"/>
      <c r="J16" s="5">
        <v>3.2186879999999314E-2</v>
      </c>
      <c r="K16" s="3">
        <v>14.612843520000002</v>
      </c>
      <c r="L16" s="5">
        <v>0.82076543999999974</v>
      </c>
      <c r="M16" s="10"/>
    </row>
    <row r="17" spans="2:13" ht="25.5" x14ac:dyDescent="0.25">
      <c r="B17" s="19">
        <f t="shared" si="0"/>
        <v>0.50999999999999979</v>
      </c>
      <c r="C17" s="20">
        <v>9.59</v>
      </c>
      <c r="D17" s="21" t="s">
        <v>83</v>
      </c>
      <c r="E17" s="22" t="s">
        <v>12</v>
      </c>
      <c r="F17" s="19">
        <f>C18-C17</f>
        <v>4.33</v>
      </c>
      <c r="H17" s="7"/>
      <c r="I17" s="9"/>
      <c r="J17" s="5">
        <v>0.82076543999999974</v>
      </c>
      <c r="K17" s="3">
        <v>15.433608960000001</v>
      </c>
      <c r="L17" s="5">
        <v>6.9684595200000006</v>
      </c>
      <c r="M17" s="10"/>
    </row>
    <row r="18" spans="2:13" x14ac:dyDescent="0.25">
      <c r="B18" s="23">
        <f t="shared" si="0"/>
        <v>4.33</v>
      </c>
      <c r="C18" s="24">
        <v>13.92</v>
      </c>
      <c r="D18" s="25" t="s">
        <v>83</v>
      </c>
      <c r="E18" s="26" t="s">
        <v>13</v>
      </c>
      <c r="F18" s="23">
        <f>C19-C18</f>
        <v>0.22000000000000064</v>
      </c>
      <c r="H18" s="7"/>
      <c r="I18" s="9"/>
      <c r="J18" s="5">
        <v>6.9684595200000006</v>
      </c>
      <c r="K18" s="3">
        <v>22.402068480000001</v>
      </c>
      <c r="L18" s="5">
        <v>0.35405568000000104</v>
      </c>
      <c r="M18" s="10"/>
    </row>
    <row r="19" spans="2:13" x14ac:dyDescent="0.25">
      <c r="B19" s="19">
        <f t="shared" si="0"/>
        <v>0.22000000000000064</v>
      </c>
      <c r="C19" s="20">
        <v>14.14</v>
      </c>
      <c r="D19" s="21" t="s">
        <v>83</v>
      </c>
      <c r="E19" s="22" t="s">
        <v>14</v>
      </c>
      <c r="F19" s="19">
        <f>C20-C19</f>
        <v>0.72999999999999865</v>
      </c>
      <c r="H19" s="7"/>
      <c r="I19" s="9"/>
      <c r="J19" s="5">
        <v>0.35405568000000104</v>
      </c>
      <c r="K19" s="3">
        <v>22.756124160000002</v>
      </c>
      <c r="L19" s="5">
        <v>1.1748211199999978</v>
      </c>
      <c r="M19" s="10"/>
    </row>
    <row r="20" spans="2:13" ht="15.75" thickBot="1" x14ac:dyDescent="0.3">
      <c r="B20" s="23">
        <f t="shared" si="0"/>
        <v>0.72999999999999865</v>
      </c>
      <c r="C20" s="24">
        <v>14.87</v>
      </c>
      <c r="D20" s="25" t="s">
        <v>82</v>
      </c>
      <c r="E20" s="26" t="s">
        <v>15</v>
      </c>
      <c r="F20" s="23">
        <f>C21-C20</f>
        <v>0.87000000000000099</v>
      </c>
      <c r="H20" s="8"/>
      <c r="I20" s="9"/>
      <c r="J20" s="5">
        <v>1.1748211199999978</v>
      </c>
      <c r="K20" s="3">
        <v>23.93094528</v>
      </c>
      <c r="L20" s="5">
        <v>1.4001292800000016</v>
      </c>
      <c r="M20" s="10"/>
    </row>
    <row r="21" spans="2:13" ht="15.75" thickTop="1" x14ac:dyDescent="0.25">
      <c r="B21" s="19">
        <f t="shared" si="0"/>
        <v>0.87000000000000099</v>
      </c>
      <c r="C21" s="20">
        <v>15.74</v>
      </c>
      <c r="D21" s="21" t="s">
        <v>83</v>
      </c>
      <c r="E21" s="22" t="s">
        <v>16</v>
      </c>
      <c r="F21" s="19">
        <f>C22-C21</f>
        <v>0</v>
      </c>
      <c r="I21" s="9"/>
      <c r="J21" s="5">
        <v>1.4001292800000016</v>
      </c>
      <c r="K21" s="3">
        <v>25.331074560000001</v>
      </c>
      <c r="L21" s="5">
        <v>0</v>
      </c>
      <c r="M21" s="10"/>
    </row>
    <row r="22" spans="2:13" ht="26.25" customHeight="1" x14ac:dyDescent="0.25">
      <c r="B22" s="23">
        <f t="shared" si="0"/>
        <v>0</v>
      </c>
      <c r="C22" s="24">
        <v>15.74</v>
      </c>
      <c r="D22" s="25" t="s">
        <v>83</v>
      </c>
      <c r="E22" s="26" t="s">
        <v>17</v>
      </c>
      <c r="F22" s="23">
        <f>C23-C22</f>
        <v>1.2700000000000014</v>
      </c>
      <c r="I22" s="9"/>
      <c r="J22" s="5">
        <v>0</v>
      </c>
      <c r="K22" s="3">
        <v>25.331074560000001</v>
      </c>
      <c r="L22" s="5">
        <v>2.0438668800000022</v>
      </c>
      <c r="M22" s="10"/>
    </row>
    <row r="23" spans="2:13" ht="15.75" customHeight="1" x14ac:dyDescent="0.25">
      <c r="B23" s="19">
        <f t="shared" si="0"/>
        <v>1.2700000000000014</v>
      </c>
      <c r="C23" s="20">
        <v>17.010000000000002</v>
      </c>
      <c r="D23" s="21" t="s">
        <v>82</v>
      </c>
      <c r="E23" s="22" t="s">
        <v>18</v>
      </c>
      <c r="F23" s="19">
        <f>C24-C23</f>
        <v>5.9999999999998721E-2</v>
      </c>
      <c r="I23" s="9"/>
      <c r="J23" s="5">
        <v>2.0438668800000022</v>
      </c>
      <c r="K23" s="3">
        <v>27.374941440000004</v>
      </c>
      <c r="L23" s="5">
        <v>9.6560639999997949E-2</v>
      </c>
      <c r="M23" s="10"/>
    </row>
    <row r="24" spans="2:13" ht="25.5" x14ac:dyDescent="0.25">
      <c r="B24" s="23">
        <f t="shared" si="0"/>
        <v>5.9999999999998721E-2</v>
      </c>
      <c r="C24" s="24">
        <v>17.07</v>
      </c>
      <c r="D24" s="25" t="s">
        <v>86</v>
      </c>
      <c r="E24" s="26" t="s">
        <v>88</v>
      </c>
      <c r="F24" s="23">
        <f>C25-C24</f>
        <v>1.370000000000001</v>
      </c>
      <c r="I24" s="9"/>
      <c r="J24" s="5">
        <v>9.6560639999997949E-2</v>
      </c>
      <c r="K24" s="3">
        <v>27.471502080000004</v>
      </c>
      <c r="L24" s="5">
        <v>2.2048012800000016</v>
      </c>
      <c r="M24" s="10"/>
    </row>
    <row r="25" spans="2:13" x14ac:dyDescent="0.25">
      <c r="B25" s="19">
        <f t="shared" si="0"/>
        <v>1.370000000000001</v>
      </c>
      <c r="C25" s="20">
        <v>18.440000000000001</v>
      </c>
      <c r="D25" s="21" t="s">
        <v>83</v>
      </c>
      <c r="E25" s="22" t="s">
        <v>19</v>
      </c>
      <c r="F25" s="19">
        <f>C26-C25</f>
        <v>0.67999999999999972</v>
      </c>
      <c r="I25" s="9"/>
      <c r="J25" s="5">
        <v>2.2048012800000016</v>
      </c>
      <c r="K25" s="3">
        <v>29.676303360000006</v>
      </c>
      <c r="L25" s="5">
        <v>1.0943539199999996</v>
      </c>
      <c r="M25" s="10"/>
    </row>
    <row r="26" spans="2:13" x14ac:dyDescent="0.25">
      <c r="B26" s="23">
        <f t="shared" si="0"/>
        <v>0.67999999999999972</v>
      </c>
      <c r="C26" s="24">
        <v>19.12</v>
      </c>
      <c r="D26" s="25" t="s">
        <v>83</v>
      </c>
      <c r="E26" s="26" t="s">
        <v>20</v>
      </c>
      <c r="F26" s="23">
        <f>C27-C26</f>
        <v>7.0000000000000284E-2</v>
      </c>
      <c r="I26" s="9"/>
      <c r="J26" s="5">
        <v>1.0943539199999996</v>
      </c>
      <c r="K26" s="3">
        <v>30.770657280000005</v>
      </c>
      <c r="L26" s="5">
        <v>0.11265408000000046</v>
      </c>
      <c r="M26" s="10"/>
    </row>
    <row r="27" spans="2:13" x14ac:dyDescent="0.25">
      <c r="B27" s="19">
        <f t="shared" si="0"/>
        <v>7.0000000000000284E-2</v>
      </c>
      <c r="C27" s="20">
        <v>19.190000000000001</v>
      </c>
      <c r="D27" s="21" t="s">
        <v>84</v>
      </c>
      <c r="E27" s="22" t="s">
        <v>21</v>
      </c>
      <c r="F27" s="19">
        <f>C28-C27</f>
        <v>5.0499999999999972</v>
      </c>
      <c r="I27" s="9"/>
      <c r="J27" s="5">
        <v>0.11265408000000046</v>
      </c>
      <c r="K27" s="3">
        <v>30.883311360000004</v>
      </c>
      <c r="L27" s="5">
        <v>8.1271871999999963</v>
      </c>
      <c r="M27" s="10"/>
    </row>
    <row r="28" spans="2:13" ht="38.25" x14ac:dyDescent="0.25">
      <c r="B28" s="15">
        <f t="shared" si="0"/>
        <v>5.0499999999999972</v>
      </c>
      <c r="C28" s="16">
        <v>24.24</v>
      </c>
      <c r="D28" s="17" t="s">
        <v>89</v>
      </c>
      <c r="E28" s="18" t="s">
        <v>103</v>
      </c>
      <c r="F28" s="15"/>
      <c r="I28" s="9"/>
      <c r="J28" s="5">
        <v>8.1271871999999963</v>
      </c>
      <c r="K28" s="3">
        <v>39.010498560000002</v>
      </c>
      <c r="L28" s="5" t="s">
        <v>107</v>
      </c>
      <c r="M28" s="10"/>
    </row>
    <row r="29" spans="2:13" x14ac:dyDescent="0.25">
      <c r="B29" s="19" t="str">
        <f t="shared" si="0"/>
        <v/>
      </c>
      <c r="C29" s="20">
        <v>24.24</v>
      </c>
      <c r="D29" s="21" t="s">
        <v>82</v>
      </c>
      <c r="E29" s="22" t="s">
        <v>22</v>
      </c>
      <c r="F29" s="19">
        <f>C30-C29</f>
        <v>4.9300000000000033</v>
      </c>
      <c r="I29" s="9"/>
      <c r="J29" s="5" t="s">
        <v>107</v>
      </c>
      <c r="K29" s="3">
        <v>39.010498560000002</v>
      </c>
      <c r="L29" s="5">
        <v>7.9340659200000054</v>
      </c>
      <c r="M29" s="10"/>
    </row>
    <row r="30" spans="2:13" x14ac:dyDescent="0.25">
      <c r="B30" s="23">
        <f t="shared" si="0"/>
        <v>4.9300000000000033</v>
      </c>
      <c r="C30" s="24">
        <v>29.17</v>
      </c>
      <c r="D30" s="25" t="s">
        <v>83</v>
      </c>
      <c r="E30" s="26" t="s">
        <v>23</v>
      </c>
      <c r="F30" s="23">
        <f>C31-C30</f>
        <v>0.79999999999999716</v>
      </c>
      <c r="I30" s="9"/>
      <c r="J30" s="5">
        <v>7.9340659200000054</v>
      </c>
      <c r="K30" s="3">
        <v>46.944564480000004</v>
      </c>
      <c r="L30" s="5">
        <v>1.2874751999999956</v>
      </c>
      <c r="M30" s="10"/>
    </row>
    <row r="31" spans="2:13" x14ac:dyDescent="0.25">
      <c r="B31" s="19">
        <f t="shared" si="0"/>
        <v>0.79999999999999716</v>
      </c>
      <c r="C31" s="20">
        <v>29.97</v>
      </c>
      <c r="D31" s="21" t="s">
        <v>84</v>
      </c>
      <c r="E31" s="22" t="s">
        <v>24</v>
      </c>
      <c r="F31" s="19">
        <f>C32-C31</f>
        <v>0.20000000000000284</v>
      </c>
      <c r="I31" s="9"/>
      <c r="J31" s="5">
        <v>1.2874751999999956</v>
      </c>
      <c r="K31" s="3">
        <v>48.23203968</v>
      </c>
      <c r="L31" s="5">
        <v>0.32186880000000462</v>
      </c>
      <c r="M31" s="10"/>
    </row>
    <row r="32" spans="2:13" x14ac:dyDescent="0.25">
      <c r="B32" s="23">
        <f t="shared" si="0"/>
        <v>0.20000000000000284</v>
      </c>
      <c r="C32" s="24">
        <v>30.17</v>
      </c>
      <c r="D32" s="25" t="s">
        <v>83</v>
      </c>
      <c r="E32" s="26" t="s">
        <v>25</v>
      </c>
      <c r="F32" s="23">
        <f>C33-C32</f>
        <v>0.63999999999999702</v>
      </c>
      <c r="I32" s="9"/>
      <c r="J32" s="5">
        <v>0.32186880000000462</v>
      </c>
      <c r="K32" s="3">
        <v>48.553908480000004</v>
      </c>
      <c r="L32" s="5">
        <v>1.0299801599999954</v>
      </c>
      <c r="M32" s="10"/>
    </row>
    <row r="33" spans="2:13" x14ac:dyDescent="0.25">
      <c r="B33" s="19">
        <f t="shared" si="0"/>
        <v>0.63999999999999702</v>
      </c>
      <c r="C33" s="20">
        <v>30.81</v>
      </c>
      <c r="D33" s="21" t="s">
        <v>84</v>
      </c>
      <c r="E33" s="22" t="s">
        <v>26</v>
      </c>
      <c r="F33" s="19">
        <f>C34-C33</f>
        <v>1.3300000000000018</v>
      </c>
      <c r="I33" s="9"/>
      <c r="J33" s="5">
        <v>1.0299801599999954</v>
      </c>
      <c r="K33" s="3">
        <v>49.583888639999998</v>
      </c>
      <c r="L33" s="5">
        <v>2.1404275200000029</v>
      </c>
      <c r="M33" s="10"/>
    </row>
    <row r="34" spans="2:13" x14ac:dyDescent="0.25">
      <c r="B34" s="23">
        <f t="shared" ref="B34:B65" si="1">IF(ISNUMBER(F33),F33,"")</f>
        <v>1.3300000000000018</v>
      </c>
      <c r="C34" s="24">
        <v>32.14</v>
      </c>
      <c r="D34" s="25" t="s">
        <v>82</v>
      </c>
      <c r="E34" s="26" t="s">
        <v>27</v>
      </c>
      <c r="F34" s="23">
        <f>C35-C34</f>
        <v>0.21999999999999886</v>
      </c>
      <c r="I34" s="9"/>
      <c r="J34" s="5">
        <v>2.1404275200000029</v>
      </c>
      <c r="K34" s="3">
        <v>51.724316160000008</v>
      </c>
      <c r="L34" s="5">
        <v>0.35405567999999821</v>
      </c>
      <c r="M34" s="10"/>
    </row>
    <row r="35" spans="2:13" x14ac:dyDescent="0.25">
      <c r="B35" s="19">
        <f t="shared" si="1"/>
        <v>0.21999999999999886</v>
      </c>
      <c r="C35" s="20">
        <v>32.36</v>
      </c>
      <c r="D35" s="21" t="s">
        <v>83</v>
      </c>
      <c r="E35" s="22" t="s">
        <v>28</v>
      </c>
      <c r="F35" s="19">
        <f>C36-C35</f>
        <v>0.57999999999999829</v>
      </c>
      <c r="I35" s="9"/>
      <c r="J35" s="5">
        <v>0.35405567999999821</v>
      </c>
      <c r="K35" s="3">
        <v>52.078371840000003</v>
      </c>
      <c r="L35" s="5">
        <v>0.93341951999999728</v>
      </c>
      <c r="M35" s="10"/>
    </row>
    <row r="36" spans="2:13" x14ac:dyDescent="0.25">
      <c r="B36" s="23">
        <f t="shared" si="1"/>
        <v>0.57999999999999829</v>
      </c>
      <c r="C36" s="24">
        <v>32.94</v>
      </c>
      <c r="D36" s="25" t="s">
        <v>84</v>
      </c>
      <c r="E36" s="26" t="s">
        <v>29</v>
      </c>
      <c r="F36" s="23">
        <f>C37-C36</f>
        <v>1</v>
      </c>
      <c r="I36" s="9"/>
      <c r="J36" s="5">
        <v>0.93341951999999728</v>
      </c>
      <c r="K36" s="3">
        <v>53.011791359999997</v>
      </c>
      <c r="L36" s="5">
        <v>1.6093440000000001</v>
      </c>
      <c r="M36" s="10"/>
    </row>
    <row r="37" spans="2:13" x14ac:dyDescent="0.25">
      <c r="B37" s="19">
        <f t="shared" si="1"/>
        <v>1</v>
      </c>
      <c r="C37" s="20">
        <v>33.94</v>
      </c>
      <c r="D37" s="21" t="s">
        <v>83</v>
      </c>
      <c r="E37" s="22" t="s">
        <v>30</v>
      </c>
      <c r="F37" s="19">
        <f>C38-C37</f>
        <v>0.25</v>
      </c>
      <c r="I37" s="9"/>
      <c r="J37" s="5">
        <v>1.6093440000000001</v>
      </c>
      <c r="K37" s="3">
        <v>54.621135359999997</v>
      </c>
      <c r="L37" s="5">
        <v>0.40233600000000003</v>
      </c>
      <c r="M37" s="10"/>
    </row>
    <row r="38" spans="2:13" x14ac:dyDescent="0.25">
      <c r="B38" s="23">
        <f t="shared" si="1"/>
        <v>0.25</v>
      </c>
      <c r="C38" s="24">
        <v>34.19</v>
      </c>
      <c r="D38" s="25" t="s">
        <v>84</v>
      </c>
      <c r="E38" s="26" t="s">
        <v>31</v>
      </c>
      <c r="F38" s="23">
        <f>C39-C38</f>
        <v>6.0000000000002274E-2</v>
      </c>
      <c r="I38" s="9"/>
      <c r="J38" s="5">
        <v>0.40233600000000003</v>
      </c>
      <c r="K38" s="3">
        <v>55.023471360000002</v>
      </c>
      <c r="L38" s="5">
        <v>9.6560640000003667E-2</v>
      </c>
      <c r="M38" s="10"/>
    </row>
    <row r="39" spans="2:13" x14ac:dyDescent="0.25">
      <c r="B39" s="19">
        <f t="shared" si="1"/>
        <v>6.0000000000002274E-2</v>
      </c>
      <c r="C39" s="20">
        <v>34.25</v>
      </c>
      <c r="D39" s="21" t="s">
        <v>91</v>
      </c>
      <c r="E39" s="22" t="s">
        <v>90</v>
      </c>
      <c r="F39" s="19">
        <f>C40-C39</f>
        <v>0.15999999999999659</v>
      </c>
      <c r="I39" s="9"/>
      <c r="J39" s="5">
        <v>9.6560640000003667E-2</v>
      </c>
      <c r="K39" s="3">
        <v>55.120032000000002</v>
      </c>
      <c r="L39" s="5">
        <v>0.25749503999999451</v>
      </c>
      <c r="M39" s="10"/>
    </row>
    <row r="40" spans="2:13" x14ac:dyDescent="0.25">
      <c r="B40" s="23">
        <f t="shared" si="1"/>
        <v>0.15999999999999659</v>
      </c>
      <c r="C40" s="24">
        <v>34.409999999999997</v>
      </c>
      <c r="D40" s="25" t="s">
        <v>83</v>
      </c>
      <c r="E40" s="26" t="s">
        <v>32</v>
      </c>
      <c r="F40" s="23">
        <f>C41-C40</f>
        <v>8.00000000000054E-2</v>
      </c>
      <c r="I40" s="9"/>
      <c r="J40" s="5">
        <v>0.25749503999999451</v>
      </c>
      <c r="K40" s="3">
        <v>55.377527039999997</v>
      </c>
      <c r="L40" s="5">
        <v>0.12874752000000869</v>
      </c>
      <c r="M40" s="10"/>
    </row>
    <row r="41" spans="2:13" x14ac:dyDescent="0.25">
      <c r="B41" s="19">
        <f t="shared" si="1"/>
        <v>8.00000000000054E-2</v>
      </c>
      <c r="C41" s="20">
        <v>34.49</v>
      </c>
      <c r="D41" s="21" t="s">
        <v>84</v>
      </c>
      <c r="E41" s="22" t="s">
        <v>33</v>
      </c>
      <c r="F41" s="19">
        <f>C42-C41</f>
        <v>3.0000000000001137E-2</v>
      </c>
      <c r="I41" s="9"/>
      <c r="J41" s="5">
        <v>0.12874752000000869</v>
      </c>
      <c r="K41" s="3">
        <v>55.506274560000008</v>
      </c>
      <c r="L41" s="5">
        <v>4.8280320000001833E-2</v>
      </c>
      <c r="M41" s="10"/>
    </row>
    <row r="42" spans="2:13" x14ac:dyDescent="0.25">
      <c r="B42" s="23">
        <f t="shared" si="1"/>
        <v>3.0000000000001137E-2</v>
      </c>
      <c r="C42" s="24">
        <v>34.520000000000003</v>
      </c>
      <c r="D42" s="25" t="s">
        <v>83</v>
      </c>
      <c r="E42" s="26" t="s">
        <v>34</v>
      </c>
      <c r="F42" s="23">
        <f>C43-C42</f>
        <v>0.10999999999999943</v>
      </c>
      <c r="I42" s="9"/>
      <c r="J42" s="5">
        <v>4.8280320000001833E-2</v>
      </c>
      <c r="K42" s="3">
        <v>55.554554880000012</v>
      </c>
      <c r="L42" s="5">
        <v>0.1770278399999991</v>
      </c>
      <c r="M42" s="10"/>
    </row>
    <row r="43" spans="2:13" ht="25.5" x14ac:dyDescent="0.25">
      <c r="B43" s="15">
        <f t="shared" si="1"/>
        <v>0.10999999999999943</v>
      </c>
      <c r="C43" s="16">
        <v>34.630000000000003</v>
      </c>
      <c r="D43" s="17" t="s">
        <v>89</v>
      </c>
      <c r="E43" s="18" t="s">
        <v>104</v>
      </c>
      <c r="F43" s="15"/>
      <c r="I43" s="9"/>
      <c r="J43" s="5">
        <v>0.1770278399999991</v>
      </c>
      <c r="K43" s="3">
        <v>55.731582720000006</v>
      </c>
      <c r="L43" s="5" t="s">
        <v>107</v>
      </c>
      <c r="M43" s="10"/>
    </row>
    <row r="44" spans="2:13" x14ac:dyDescent="0.25">
      <c r="B44" s="19" t="str">
        <f t="shared" si="1"/>
        <v/>
      </c>
      <c r="C44" s="20">
        <v>34.630000000000003</v>
      </c>
      <c r="D44" s="21" t="s">
        <v>92</v>
      </c>
      <c r="E44" s="22" t="s">
        <v>35</v>
      </c>
      <c r="F44" s="19">
        <f>C45-C44</f>
        <v>9.9999999999994316E-2</v>
      </c>
      <c r="I44" s="9"/>
      <c r="J44" s="5" t="s">
        <v>107</v>
      </c>
      <c r="K44" s="3">
        <v>55.731582720000006</v>
      </c>
      <c r="L44" s="5">
        <v>0.16093439999999087</v>
      </c>
      <c r="M44" s="10"/>
    </row>
    <row r="45" spans="2:13" x14ac:dyDescent="0.25">
      <c r="B45" s="23">
        <f t="shared" si="1"/>
        <v>9.9999999999994316E-2</v>
      </c>
      <c r="C45" s="24">
        <v>34.729999999999997</v>
      </c>
      <c r="D45" s="25" t="s">
        <v>83</v>
      </c>
      <c r="E45" s="26" t="s">
        <v>36</v>
      </c>
      <c r="F45" s="23">
        <f>C46-C45</f>
        <v>1.0000000000005116E-2</v>
      </c>
      <c r="I45" s="9"/>
      <c r="J45" s="5">
        <v>0.16093439999999087</v>
      </c>
      <c r="K45" s="3">
        <v>55.892517120000001</v>
      </c>
      <c r="L45" s="5">
        <v>1.6093440000008234E-2</v>
      </c>
      <c r="M45" s="10"/>
    </row>
    <row r="46" spans="2:13" x14ac:dyDescent="0.25">
      <c r="B46" s="19">
        <f t="shared" si="1"/>
        <v>1.0000000000005116E-2</v>
      </c>
      <c r="C46" s="20">
        <v>34.74</v>
      </c>
      <c r="D46" s="21" t="s">
        <v>84</v>
      </c>
      <c r="E46" s="22" t="s">
        <v>37</v>
      </c>
      <c r="F46" s="19">
        <f>C47-C46</f>
        <v>0.92999999999999972</v>
      </c>
      <c r="I46" s="9"/>
      <c r="J46" s="5">
        <v>1.6093440000008234E-2</v>
      </c>
      <c r="K46" s="3">
        <v>55.908610560000007</v>
      </c>
      <c r="L46" s="5">
        <v>1.4966899199999997</v>
      </c>
      <c r="M46" s="10"/>
    </row>
    <row r="47" spans="2:13" x14ac:dyDescent="0.25">
      <c r="B47" s="23">
        <f t="shared" si="1"/>
        <v>0.92999999999999972</v>
      </c>
      <c r="C47" s="24">
        <v>35.67</v>
      </c>
      <c r="D47" s="25" t="s">
        <v>84</v>
      </c>
      <c r="E47" s="26" t="s">
        <v>38</v>
      </c>
      <c r="F47" s="23">
        <f>C48-C47</f>
        <v>0.32000000000000028</v>
      </c>
      <c r="I47" s="9"/>
      <c r="J47" s="5">
        <v>1.4966899199999997</v>
      </c>
      <c r="K47" s="3">
        <v>57.405300480000008</v>
      </c>
      <c r="L47" s="5">
        <v>0.51499008000000046</v>
      </c>
      <c r="M47" s="10"/>
    </row>
    <row r="48" spans="2:13" x14ac:dyDescent="0.25">
      <c r="B48" s="19">
        <f t="shared" si="1"/>
        <v>0.32000000000000028</v>
      </c>
      <c r="C48" s="20">
        <v>35.99</v>
      </c>
      <c r="D48" s="21" t="s">
        <v>83</v>
      </c>
      <c r="E48" s="22" t="s">
        <v>39</v>
      </c>
      <c r="F48" s="19">
        <f>C49-C48</f>
        <v>0.57000000000000028</v>
      </c>
      <c r="I48" s="9"/>
      <c r="J48" s="5">
        <v>0.51499008000000046</v>
      </c>
      <c r="K48" s="3">
        <v>57.920290560000005</v>
      </c>
      <c r="L48" s="5">
        <v>0.91732608000000049</v>
      </c>
      <c r="M48" s="10"/>
    </row>
    <row r="49" spans="2:13" x14ac:dyDescent="0.25">
      <c r="B49" s="23">
        <f t="shared" si="1"/>
        <v>0.57000000000000028</v>
      </c>
      <c r="C49" s="24">
        <v>36.56</v>
      </c>
      <c r="D49" s="25" t="s">
        <v>83</v>
      </c>
      <c r="E49" s="26" t="s">
        <v>40</v>
      </c>
      <c r="F49" s="23">
        <f>C50-C49</f>
        <v>4.9999999999997158E-2</v>
      </c>
      <c r="I49" s="9"/>
      <c r="J49" s="5">
        <v>0.91732608000000049</v>
      </c>
      <c r="K49" s="3">
        <v>58.837616640000007</v>
      </c>
      <c r="L49" s="5">
        <v>8.0467199999995437E-2</v>
      </c>
      <c r="M49" s="10"/>
    </row>
    <row r="50" spans="2:13" x14ac:dyDescent="0.25">
      <c r="B50" s="19">
        <f t="shared" si="1"/>
        <v>4.9999999999997158E-2</v>
      </c>
      <c r="C50" s="20">
        <v>36.61</v>
      </c>
      <c r="D50" s="21" t="s">
        <v>84</v>
      </c>
      <c r="E50" s="22" t="s">
        <v>41</v>
      </c>
      <c r="F50" s="19">
        <f>C51-C50</f>
        <v>0.54999999999999716</v>
      </c>
      <c r="I50" s="9"/>
      <c r="J50" s="5">
        <v>8.0467199999995437E-2</v>
      </c>
      <c r="K50" s="3">
        <v>58.918083840000001</v>
      </c>
      <c r="L50" s="5">
        <v>0.88513919999999546</v>
      </c>
      <c r="M50" s="10"/>
    </row>
    <row r="51" spans="2:13" x14ac:dyDescent="0.25">
      <c r="B51" s="23">
        <f t="shared" si="1"/>
        <v>0.54999999999999716</v>
      </c>
      <c r="C51" s="24">
        <v>37.159999999999997</v>
      </c>
      <c r="D51" s="25" t="s">
        <v>84</v>
      </c>
      <c r="E51" s="26" t="s">
        <v>42</v>
      </c>
      <c r="F51" s="23">
        <f>C52-C51</f>
        <v>0.10000000000000142</v>
      </c>
      <c r="I51" s="9"/>
      <c r="J51" s="5">
        <v>0.88513919999999546</v>
      </c>
      <c r="K51" s="3">
        <v>59.803223039999999</v>
      </c>
      <c r="L51" s="5">
        <v>0.16093440000000231</v>
      </c>
      <c r="M51" s="10"/>
    </row>
    <row r="52" spans="2:13" x14ac:dyDescent="0.25">
      <c r="B52" s="19">
        <f t="shared" si="1"/>
        <v>0.10000000000000142</v>
      </c>
      <c r="C52" s="20">
        <v>37.26</v>
      </c>
      <c r="D52" s="21" t="s">
        <v>83</v>
      </c>
      <c r="E52" s="22" t="s">
        <v>43</v>
      </c>
      <c r="F52" s="19">
        <f>C53-C52</f>
        <v>0.94000000000000483</v>
      </c>
      <c r="I52" s="9"/>
      <c r="J52" s="5">
        <v>0.16093440000000231</v>
      </c>
      <c r="K52" s="3">
        <v>59.964157440000001</v>
      </c>
      <c r="L52" s="5">
        <v>1.5127833600000078</v>
      </c>
      <c r="M52" s="10"/>
    </row>
    <row r="53" spans="2:13" x14ac:dyDescent="0.25">
      <c r="B53" s="23">
        <f t="shared" si="1"/>
        <v>0.94000000000000483</v>
      </c>
      <c r="C53" s="24">
        <v>38.200000000000003</v>
      </c>
      <c r="D53" s="25" t="s">
        <v>82</v>
      </c>
      <c r="E53" s="26" t="s">
        <v>44</v>
      </c>
      <c r="F53" s="23">
        <f>C54-C53</f>
        <v>1.3499999999999943</v>
      </c>
      <c r="I53" s="9"/>
      <c r="J53" s="5">
        <v>1.5127833600000078</v>
      </c>
      <c r="K53" s="3">
        <v>61.476940800000008</v>
      </c>
      <c r="L53" s="5">
        <v>2.1726143999999912</v>
      </c>
      <c r="M53" s="10"/>
    </row>
    <row r="54" spans="2:13" x14ac:dyDescent="0.25">
      <c r="B54" s="19">
        <f t="shared" si="1"/>
        <v>1.3499999999999943</v>
      </c>
      <c r="C54" s="20">
        <v>39.549999999999997</v>
      </c>
      <c r="D54" s="21" t="s">
        <v>84</v>
      </c>
      <c r="E54" s="22" t="s">
        <v>45</v>
      </c>
      <c r="F54" s="19">
        <f>C55-C54</f>
        <v>7.0000000000000284E-2</v>
      </c>
      <c r="I54" s="9"/>
      <c r="J54" s="5">
        <v>2.1726143999999912</v>
      </c>
      <c r="K54" s="3">
        <v>63.649555200000002</v>
      </c>
      <c r="L54" s="5">
        <v>0.11265408000000046</v>
      </c>
      <c r="M54" s="10"/>
    </row>
    <row r="55" spans="2:13" x14ac:dyDescent="0.25">
      <c r="B55" s="23">
        <f t="shared" si="1"/>
        <v>7.0000000000000284E-2</v>
      </c>
      <c r="C55" s="24">
        <v>39.619999999999997</v>
      </c>
      <c r="D55" s="25" t="s">
        <v>83</v>
      </c>
      <c r="E55" s="26" t="s">
        <v>46</v>
      </c>
      <c r="F55" s="23">
        <f>C56-C55</f>
        <v>0.21000000000000085</v>
      </c>
      <c r="I55" s="9"/>
      <c r="J55" s="5">
        <v>0.11265408000000046</v>
      </c>
      <c r="K55" s="3">
        <v>63.76220928</v>
      </c>
      <c r="L55" s="5">
        <v>0.33796224000000141</v>
      </c>
      <c r="M55" s="10"/>
    </row>
    <row r="56" spans="2:13" x14ac:dyDescent="0.25">
      <c r="B56" s="19">
        <f t="shared" si="1"/>
        <v>0.21000000000000085</v>
      </c>
      <c r="C56" s="20">
        <v>39.83</v>
      </c>
      <c r="D56" s="21" t="s">
        <v>84</v>
      </c>
      <c r="E56" s="22" t="s">
        <v>47</v>
      </c>
      <c r="F56" s="19">
        <f>C57-C56</f>
        <v>6.0000000000002274E-2</v>
      </c>
      <c r="I56" s="9"/>
      <c r="J56" s="5">
        <v>0.33796224000000141</v>
      </c>
      <c r="K56" s="3">
        <v>64.100171520000004</v>
      </c>
      <c r="L56" s="5">
        <v>9.6560640000003667E-2</v>
      </c>
      <c r="M56" s="10"/>
    </row>
    <row r="57" spans="2:13" x14ac:dyDescent="0.25">
      <c r="B57" s="23">
        <f t="shared" si="1"/>
        <v>6.0000000000002274E-2</v>
      </c>
      <c r="C57" s="24">
        <v>39.89</v>
      </c>
      <c r="D57" s="25" t="s">
        <v>83</v>
      </c>
      <c r="E57" s="26" t="s">
        <v>48</v>
      </c>
      <c r="F57" s="23">
        <f>C58-C57</f>
        <v>1.9999999999996021E-2</v>
      </c>
      <c r="I57" s="9"/>
      <c r="J57" s="5">
        <v>9.6560640000003667E-2</v>
      </c>
      <c r="K57" s="3">
        <v>64.19673216000001</v>
      </c>
      <c r="L57" s="5">
        <v>3.2186879999993596E-2</v>
      </c>
      <c r="M57" s="10"/>
    </row>
    <row r="58" spans="2:13" x14ac:dyDescent="0.25">
      <c r="B58" s="19">
        <f t="shared" si="1"/>
        <v>1.9999999999996021E-2</v>
      </c>
      <c r="C58" s="20">
        <v>39.909999999999997</v>
      </c>
      <c r="D58" s="21" t="s">
        <v>84</v>
      </c>
      <c r="E58" s="22" t="s">
        <v>49</v>
      </c>
      <c r="F58" s="19">
        <f>C59-C58</f>
        <v>0.74000000000000199</v>
      </c>
      <c r="I58" s="9"/>
      <c r="J58" s="5">
        <v>3.2186879999993596E-2</v>
      </c>
      <c r="K58" s="3">
        <v>64.228919039999994</v>
      </c>
      <c r="L58" s="5">
        <v>1.1909145600000033</v>
      </c>
      <c r="M58" s="10"/>
    </row>
    <row r="59" spans="2:13" x14ac:dyDescent="0.25">
      <c r="B59" s="23">
        <f t="shared" si="1"/>
        <v>0.74000000000000199</v>
      </c>
      <c r="C59" s="24">
        <v>40.65</v>
      </c>
      <c r="D59" s="25" t="s">
        <v>94</v>
      </c>
      <c r="E59" s="26" t="s">
        <v>93</v>
      </c>
      <c r="F59" s="23">
        <f>C60-C59</f>
        <v>0.17999999999999972</v>
      </c>
      <c r="I59" s="9"/>
      <c r="J59" s="5">
        <v>1.1909145600000033</v>
      </c>
      <c r="K59" s="3">
        <v>65.419833600000004</v>
      </c>
      <c r="L59" s="5">
        <v>0.28968191999999954</v>
      </c>
      <c r="M59" s="10"/>
    </row>
    <row r="60" spans="2:13" x14ac:dyDescent="0.25">
      <c r="B60" s="19">
        <f t="shared" si="1"/>
        <v>0.17999999999999972</v>
      </c>
      <c r="C60" s="20">
        <v>40.83</v>
      </c>
      <c r="D60" s="21" t="s">
        <v>83</v>
      </c>
      <c r="E60" s="22" t="s">
        <v>50</v>
      </c>
      <c r="F60" s="19">
        <f>C61-C60</f>
        <v>1.2000000000000028</v>
      </c>
      <c r="I60" s="9"/>
      <c r="J60" s="5">
        <v>0.28968191999999954</v>
      </c>
      <c r="K60" s="3">
        <v>65.709515519999997</v>
      </c>
      <c r="L60" s="5">
        <v>1.9312128000000046</v>
      </c>
      <c r="M60" s="10"/>
    </row>
    <row r="61" spans="2:13" x14ac:dyDescent="0.25">
      <c r="B61" s="23">
        <f t="shared" si="1"/>
        <v>1.2000000000000028</v>
      </c>
      <c r="C61" s="24">
        <v>42.03</v>
      </c>
      <c r="D61" s="25" t="s">
        <v>83</v>
      </c>
      <c r="E61" s="26" t="s">
        <v>51</v>
      </c>
      <c r="F61" s="23">
        <f>C62-C61</f>
        <v>8.4399999999999977</v>
      </c>
      <c r="I61" s="9"/>
      <c r="J61" s="5">
        <v>1.9312128000000046</v>
      </c>
      <c r="K61" s="3">
        <v>67.640728320000008</v>
      </c>
      <c r="L61" s="5">
        <v>13.582863359999997</v>
      </c>
      <c r="M61" s="10"/>
    </row>
    <row r="62" spans="2:13" x14ac:dyDescent="0.25">
      <c r="B62" s="19">
        <f t="shared" si="1"/>
        <v>8.4399999999999977</v>
      </c>
      <c r="C62" s="20">
        <v>50.47</v>
      </c>
      <c r="D62" s="21" t="s">
        <v>82</v>
      </c>
      <c r="E62" s="22" t="s">
        <v>52</v>
      </c>
      <c r="F62" s="19">
        <f>C63-C62</f>
        <v>6.0000000000002274E-2</v>
      </c>
      <c r="I62" s="9"/>
      <c r="J62" s="5">
        <v>13.582863359999997</v>
      </c>
      <c r="K62" s="3">
        <v>81.223591679999998</v>
      </c>
      <c r="L62" s="5">
        <v>9.6560640000003667E-2</v>
      </c>
      <c r="M62" s="10"/>
    </row>
    <row r="63" spans="2:13" ht="25.5" x14ac:dyDescent="0.25">
      <c r="B63" s="15">
        <f t="shared" si="1"/>
        <v>6.0000000000002274E-2</v>
      </c>
      <c r="C63" s="16">
        <v>50.53</v>
      </c>
      <c r="D63" s="17" t="s">
        <v>89</v>
      </c>
      <c r="E63" s="18" t="s">
        <v>53</v>
      </c>
      <c r="F63" s="15"/>
      <c r="I63" s="9"/>
      <c r="J63" s="5">
        <v>9.6560640000003667E-2</v>
      </c>
      <c r="K63" s="3">
        <v>81.320152320000005</v>
      </c>
      <c r="L63" s="5" t="s">
        <v>107</v>
      </c>
      <c r="M63" s="10"/>
    </row>
    <row r="64" spans="2:13" x14ac:dyDescent="0.25">
      <c r="B64" s="19" t="str">
        <f t="shared" si="1"/>
        <v/>
      </c>
      <c r="C64" s="20">
        <v>50.53</v>
      </c>
      <c r="D64" s="21" t="s">
        <v>84</v>
      </c>
      <c r="E64" s="22" t="s">
        <v>54</v>
      </c>
      <c r="F64" s="19">
        <f>C65-C64</f>
        <v>0.28000000000000114</v>
      </c>
      <c r="I64" s="9"/>
      <c r="J64" s="5" t="s">
        <v>107</v>
      </c>
      <c r="K64" s="3">
        <v>81.320152320000005</v>
      </c>
      <c r="L64" s="5">
        <v>0.45061632000000185</v>
      </c>
      <c r="M64" s="10"/>
    </row>
    <row r="65" spans="2:13" x14ac:dyDescent="0.25">
      <c r="B65" s="23">
        <f t="shared" si="1"/>
        <v>0.28000000000000114</v>
      </c>
      <c r="C65" s="24">
        <v>50.81</v>
      </c>
      <c r="D65" s="25" t="s">
        <v>84</v>
      </c>
      <c r="E65" s="26" t="s">
        <v>55</v>
      </c>
      <c r="F65" s="23">
        <f>C66-C65</f>
        <v>0.23999999999999488</v>
      </c>
      <c r="I65" s="9"/>
      <c r="J65" s="5">
        <v>0.45061632000000185</v>
      </c>
      <c r="K65" s="3">
        <v>81.770768640000014</v>
      </c>
      <c r="L65" s="5">
        <v>0.3862425599999918</v>
      </c>
      <c r="M65" s="10"/>
    </row>
    <row r="66" spans="2:13" x14ac:dyDescent="0.25">
      <c r="B66" s="19">
        <f t="shared" ref="B66:B92" si="2">IF(ISNUMBER(F65),F65,"")</f>
        <v>0.23999999999999488</v>
      </c>
      <c r="C66" s="20">
        <v>51.05</v>
      </c>
      <c r="D66" s="21" t="s">
        <v>83</v>
      </c>
      <c r="E66" s="22" t="s">
        <v>56</v>
      </c>
      <c r="F66" s="19">
        <f>C67-C66</f>
        <v>1.0600000000000023</v>
      </c>
      <c r="I66" s="9"/>
      <c r="J66" s="5">
        <v>0.3862425599999918</v>
      </c>
      <c r="K66" s="3">
        <v>82.157011199999999</v>
      </c>
      <c r="L66" s="5">
        <v>1.7059046400000037</v>
      </c>
      <c r="M66" s="10"/>
    </row>
    <row r="67" spans="2:13" x14ac:dyDescent="0.25">
      <c r="B67" s="23">
        <f t="shared" si="2"/>
        <v>1.0600000000000023</v>
      </c>
      <c r="C67" s="24">
        <v>52.11</v>
      </c>
      <c r="D67" s="25" t="s">
        <v>84</v>
      </c>
      <c r="E67" s="26" t="s">
        <v>57</v>
      </c>
      <c r="F67" s="23">
        <f>C68-C67</f>
        <v>1.0200000000000031</v>
      </c>
      <c r="I67" s="9"/>
      <c r="J67" s="5">
        <v>1.7059046400000037</v>
      </c>
      <c r="K67" s="3">
        <v>83.862915839999999</v>
      </c>
      <c r="L67" s="5">
        <v>1.6415308800000052</v>
      </c>
      <c r="M67" s="10"/>
    </row>
    <row r="68" spans="2:13" x14ac:dyDescent="0.25">
      <c r="B68" s="19">
        <f t="shared" si="2"/>
        <v>1.0200000000000031</v>
      </c>
      <c r="C68" s="20">
        <v>53.13</v>
      </c>
      <c r="D68" s="21" t="s">
        <v>84</v>
      </c>
      <c r="E68" s="22" t="s">
        <v>58</v>
      </c>
      <c r="F68" s="19">
        <f>C69-C68</f>
        <v>0.29999999999999716</v>
      </c>
      <c r="I68" s="9"/>
      <c r="J68" s="5">
        <v>1.6415308800000052</v>
      </c>
      <c r="K68" s="3">
        <v>85.504446720000004</v>
      </c>
      <c r="L68" s="5">
        <v>0.48280319999999544</v>
      </c>
      <c r="M68" s="10"/>
    </row>
    <row r="69" spans="2:13" x14ac:dyDescent="0.25">
      <c r="B69" s="23">
        <f t="shared" si="2"/>
        <v>0.29999999999999716</v>
      </c>
      <c r="C69" s="24">
        <v>53.43</v>
      </c>
      <c r="D69" s="25" t="s">
        <v>84</v>
      </c>
      <c r="E69" s="26" t="s">
        <v>59</v>
      </c>
      <c r="F69" s="23">
        <f>C70-C69</f>
        <v>0.39000000000000057</v>
      </c>
      <c r="I69" s="9"/>
      <c r="J69" s="5">
        <v>0.48280319999999544</v>
      </c>
      <c r="K69" s="3">
        <v>85.987249920000011</v>
      </c>
      <c r="L69" s="5">
        <v>0.62764416000000101</v>
      </c>
      <c r="M69" s="10"/>
    </row>
    <row r="70" spans="2:13" x14ac:dyDescent="0.25">
      <c r="B70" s="19">
        <f t="shared" si="2"/>
        <v>0.39000000000000057</v>
      </c>
      <c r="C70" s="20">
        <v>53.82</v>
      </c>
      <c r="D70" s="21" t="s">
        <v>82</v>
      </c>
      <c r="E70" s="22" t="s">
        <v>60</v>
      </c>
      <c r="F70" s="19">
        <f>C71-C70</f>
        <v>0.40999999999999659</v>
      </c>
      <c r="I70" s="9"/>
      <c r="J70" s="5">
        <v>0.62764416000000101</v>
      </c>
      <c r="K70" s="3">
        <v>86.614894080000013</v>
      </c>
      <c r="L70" s="5">
        <v>0.6598310399999946</v>
      </c>
      <c r="M70" s="10"/>
    </row>
    <row r="71" spans="2:13" x14ac:dyDescent="0.25">
      <c r="B71" s="23">
        <f t="shared" si="2"/>
        <v>0.40999999999999659</v>
      </c>
      <c r="C71" s="24">
        <v>54.23</v>
      </c>
      <c r="D71" s="25" t="s">
        <v>84</v>
      </c>
      <c r="E71" s="26" t="s">
        <v>61</v>
      </c>
      <c r="F71" s="23">
        <f>C72-C71</f>
        <v>0.22000000000000597</v>
      </c>
      <c r="I71" s="9"/>
      <c r="J71" s="5">
        <v>0.6598310399999946</v>
      </c>
      <c r="K71" s="3">
        <v>87.274725119999999</v>
      </c>
      <c r="L71" s="5">
        <v>0.35405568000000964</v>
      </c>
      <c r="M71" s="10"/>
    </row>
    <row r="72" spans="2:13" x14ac:dyDescent="0.25">
      <c r="B72" s="19">
        <f t="shared" si="2"/>
        <v>0.22000000000000597</v>
      </c>
      <c r="C72" s="20">
        <v>54.45</v>
      </c>
      <c r="D72" s="21" t="s">
        <v>82</v>
      </c>
      <c r="E72" s="22" t="s">
        <v>62</v>
      </c>
      <c r="F72" s="19">
        <f>C73-C72</f>
        <v>0.12999999999999545</v>
      </c>
      <c r="I72" s="9"/>
      <c r="J72" s="5">
        <v>0.35405568000000964</v>
      </c>
      <c r="K72" s="3">
        <v>87.628780800000015</v>
      </c>
      <c r="L72" s="5">
        <v>0.20921471999999269</v>
      </c>
      <c r="M72" s="10"/>
    </row>
    <row r="73" spans="2:13" x14ac:dyDescent="0.25">
      <c r="B73" s="23">
        <f t="shared" si="2"/>
        <v>0.12999999999999545</v>
      </c>
      <c r="C73" s="24">
        <v>54.58</v>
      </c>
      <c r="D73" s="25" t="s">
        <v>84</v>
      </c>
      <c r="E73" s="26" t="s">
        <v>63</v>
      </c>
      <c r="F73" s="23">
        <f>C74-C73</f>
        <v>0.92000000000000171</v>
      </c>
      <c r="I73" s="9"/>
      <c r="J73" s="5">
        <v>0.20921471999999269</v>
      </c>
      <c r="K73" s="3">
        <v>87.837995520000007</v>
      </c>
      <c r="L73" s="5">
        <v>1.4805964800000029</v>
      </c>
      <c r="M73" s="10"/>
    </row>
    <row r="74" spans="2:13" x14ac:dyDescent="0.25">
      <c r="B74" s="19">
        <f t="shared" si="2"/>
        <v>0.92000000000000171</v>
      </c>
      <c r="C74" s="20">
        <v>55.5</v>
      </c>
      <c r="D74" s="21" t="s">
        <v>82</v>
      </c>
      <c r="E74" s="22" t="s">
        <v>64</v>
      </c>
      <c r="F74" s="19">
        <f>C75-C74</f>
        <v>1.3299999999999983</v>
      </c>
      <c r="I74" s="9"/>
      <c r="J74" s="5">
        <v>1.4805964800000029</v>
      </c>
      <c r="K74" s="3">
        <v>89.31859200000001</v>
      </c>
      <c r="L74" s="5">
        <v>2.1404275199999976</v>
      </c>
      <c r="M74" s="10"/>
    </row>
    <row r="75" spans="2:13" x14ac:dyDescent="0.25">
      <c r="B75" s="23">
        <f t="shared" si="2"/>
        <v>1.3299999999999983</v>
      </c>
      <c r="C75" s="24">
        <v>56.83</v>
      </c>
      <c r="D75" s="25" t="s">
        <v>84</v>
      </c>
      <c r="E75" s="26" t="s">
        <v>65</v>
      </c>
      <c r="F75" s="23">
        <f>C76-C75</f>
        <v>0.14000000000000057</v>
      </c>
      <c r="I75" s="9"/>
      <c r="J75" s="5">
        <v>2.1404275199999976</v>
      </c>
      <c r="K75" s="3">
        <v>91.459019519999998</v>
      </c>
      <c r="L75" s="5">
        <v>0.22530816000000092</v>
      </c>
      <c r="M75" s="10"/>
    </row>
    <row r="76" spans="2:13" x14ac:dyDescent="0.25">
      <c r="B76" s="19">
        <f t="shared" si="2"/>
        <v>0.14000000000000057</v>
      </c>
      <c r="C76" s="20">
        <v>56.97</v>
      </c>
      <c r="D76" s="21" t="s">
        <v>84</v>
      </c>
      <c r="E76" s="22" t="s">
        <v>66</v>
      </c>
      <c r="F76" s="19">
        <f>C77-C76</f>
        <v>0.78999999999999915</v>
      </c>
      <c r="I76" s="9"/>
      <c r="J76" s="5">
        <v>0.22530816000000092</v>
      </c>
      <c r="K76" s="3">
        <v>91.68432768000001</v>
      </c>
      <c r="L76" s="5">
        <v>1.2713817599999988</v>
      </c>
      <c r="M76" s="10"/>
    </row>
    <row r="77" spans="2:13" x14ac:dyDescent="0.25">
      <c r="B77" s="23">
        <f t="shared" si="2"/>
        <v>0.78999999999999915</v>
      </c>
      <c r="C77" s="24">
        <v>57.76</v>
      </c>
      <c r="D77" s="25" t="s">
        <v>84</v>
      </c>
      <c r="E77" s="26" t="s">
        <v>67</v>
      </c>
      <c r="F77" s="23">
        <f>C78-C77</f>
        <v>0.5</v>
      </c>
      <c r="I77" s="9"/>
      <c r="J77" s="5">
        <v>1.2713817599999988</v>
      </c>
      <c r="K77" s="3">
        <v>92.955709440000007</v>
      </c>
      <c r="L77" s="5">
        <v>0.80467200000000005</v>
      </c>
      <c r="M77" s="10"/>
    </row>
    <row r="78" spans="2:13" x14ac:dyDescent="0.25">
      <c r="B78" s="19">
        <f t="shared" si="2"/>
        <v>0.5</v>
      </c>
      <c r="C78" s="20">
        <v>58.26</v>
      </c>
      <c r="D78" s="21" t="s">
        <v>84</v>
      </c>
      <c r="E78" s="22" t="s">
        <v>68</v>
      </c>
      <c r="F78" s="19">
        <f>C79-C78</f>
        <v>0.19000000000000483</v>
      </c>
      <c r="I78" s="9"/>
      <c r="J78" s="5">
        <v>0.80467200000000005</v>
      </c>
      <c r="K78" s="3">
        <v>93.760381440000003</v>
      </c>
      <c r="L78" s="5">
        <v>0.30577536000000782</v>
      </c>
      <c r="M78" s="10"/>
    </row>
    <row r="79" spans="2:13" x14ac:dyDescent="0.25">
      <c r="B79" s="23">
        <f t="shared" si="2"/>
        <v>0.19000000000000483</v>
      </c>
      <c r="C79" s="24">
        <v>58.45</v>
      </c>
      <c r="D79" s="25" t="s">
        <v>83</v>
      </c>
      <c r="E79" s="26" t="s">
        <v>69</v>
      </c>
      <c r="F79" s="23">
        <f>C80-C79</f>
        <v>2.9999999999994031E-2</v>
      </c>
      <c r="I79" s="9"/>
      <c r="J79" s="5">
        <v>0.30577536000000782</v>
      </c>
      <c r="K79" s="3">
        <v>94.066156800000016</v>
      </c>
      <c r="L79" s="5">
        <v>4.8280319999990398E-2</v>
      </c>
      <c r="M79" s="10"/>
    </row>
    <row r="80" spans="2:13" x14ac:dyDescent="0.25">
      <c r="B80" s="19">
        <f t="shared" si="2"/>
        <v>2.9999999999994031E-2</v>
      </c>
      <c r="C80" s="20">
        <v>58.48</v>
      </c>
      <c r="D80" s="21" t="s">
        <v>84</v>
      </c>
      <c r="E80" s="22" t="s">
        <v>70</v>
      </c>
      <c r="F80" s="19">
        <f>C81-C80</f>
        <v>2.1100000000000065</v>
      </c>
      <c r="I80" s="9"/>
      <c r="J80" s="5">
        <v>4.8280319999990398E-2</v>
      </c>
      <c r="K80" s="3">
        <v>94.114437120000005</v>
      </c>
      <c r="L80" s="5">
        <v>3.3957158400000109</v>
      </c>
      <c r="M80" s="10"/>
    </row>
    <row r="81" spans="2:13" ht="25.5" x14ac:dyDescent="0.25">
      <c r="B81" s="23">
        <f t="shared" si="2"/>
        <v>2.1100000000000065</v>
      </c>
      <c r="C81" s="24">
        <v>60.59</v>
      </c>
      <c r="D81" s="25" t="s">
        <v>84</v>
      </c>
      <c r="E81" s="26" t="s">
        <v>71</v>
      </c>
      <c r="F81" s="23">
        <f>C82-C81</f>
        <v>9.9999999999980105E-3</v>
      </c>
      <c r="I81" s="9"/>
      <c r="J81" s="5">
        <v>3.3957158400000109</v>
      </c>
      <c r="K81" s="3">
        <v>97.510152960000013</v>
      </c>
      <c r="L81" s="5">
        <v>1.6093439999996798E-2</v>
      </c>
      <c r="M81" s="10"/>
    </row>
    <row r="82" spans="2:13" x14ac:dyDescent="0.25">
      <c r="B82" s="19">
        <f t="shared" si="2"/>
        <v>9.9999999999980105E-3</v>
      </c>
      <c r="C82" s="20">
        <v>60.6</v>
      </c>
      <c r="D82" s="21" t="s">
        <v>84</v>
      </c>
      <c r="E82" s="22" t="s">
        <v>72</v>
      </c>
      <c r="F82" s="19">
        <f>C83-C82</f>
        <v>2.3999999999999986</v>
      </c>
      <c r="I82" s="9"/>
      <c r="J82" s="5">
        <v>1.6093439999996798E-2</v>
      </c>
      <c r="K82" s="3">
        <v>97.526246400000005</v>
      </c>
      <c r="L82" s="5">
        <v>3.8624255999999981</v>
      </c>
      <c r="M82" s="10"/>
    </row>
    <row r="83" spans="2:13" x14ac:dyDescent="0.25">
      <c r="B83" s="23">
        <f t="shared" si="2"/>
        <v>2.3999999999999986</v>
      </c>
      <c r="C83" s="24">
        <v>63</v>
      </c>
      <c r="D83" s="25" t="s">
        <v>84</v>
      </c>
      <c r="E83" s="26" t="s">
        <v>73</v>
      </c>
      <c r="F83" s="23">
        <f>C84-C83</f>
        <v>1.5300000000000011</v>
      </c>
      <c r="I83" s="9"/>
      <c r="J83" s="5">
        <v>3.8624255999999981</v>
      </c>
      <c r="K83" s="3">
        <v>101.38867200000001</v>
      </c>
      <c r="L83" s="5">
        <v>2.4622963200000019</v>
      </c>
      <c r="M83" s="10"/>
    </row>
    <row r="84" spans="2:13" x14ac:dyDescent="0.25">
      <c r="B84" s="19">
        <f t="shared" si="2"/>
        <v>1.5300000000000011</v>
      </c>
      <c r="C84" s="20">
        <v>64.53</v>
      </c>
      <c r="D84" s="21" t="s">
        <v>83</v>
      </c>
      <c r="E84" s="22" t="s">
        <v>74</v>
      </c>
      <c r="F84" s="19">
        <f>C85-C84</f>
        <v>3.9999999999992042E-2</v>
      </c>
      <c r="I84" s="9"/>
      <c r="J84" s="5">
        <v>2.4622963200000019</v>
      </c>
      <c r="K84" s="3">
        <v>103.85096832000001</v>
      </c>
      <c r="L84" s="5">
        <v>6.4373759999987193E-2</v>
      </c>
      <c r="M84" s="10"/>
    </row>
    <row r="85" spans="2:13" x14ac:dyDescent="0.25">
      <c r="B85" s="23">
        <f t="shared" si="2"/>
        <v>3.9999999999992042E-2</v>
      </c>
      <c r="C85" s="24">
        <v>64.569999999999993</v>
      </c>
      <c r="D85" s="25" t="s">
        <v>84</v>
      </c>
      <c r="E85" s="26" t="s">
        <v>75</v>
      </c>
      <c r="F85" s="23">
        <f>C86-C85</f>
        <v>1.8700000000000045</v>
      </c>
      <c r="I85" s="9"/>
      <c r="J85" s="5">
        <v>6.4373759999987193E-2</v>
      </c>
      <c r="K85" s="3">
        <v>103.91534208</v>
      </c>
      <c r="L85" s="5">
        <v>3.0094732800000075</v>
      </c>
      <c r="M85" s="10"/>
    </row>
    <row r="86" spans="2:13" x14ac:dyDescent="0.25">
      <c r="B86" s="19">
        <f t="shared" si="2"/>
        <v>1.8700000000000045</v>
      </c>
      <c r="C86" s="20">
        <v>66.44</v>
      </c>
      <c r="D86" s="21" t="s">
        <v>83</v>
      </c>
      <c r="E86" s="22" t="s">
        <v>76</v>
      </c>
      <c r="F86" s="19">
        <f>C87-C86</f>
        <v>9.0000000000003411E-2</v>
      </c>
      <c r="I86" s="9"/>
      <c r="J86" s="5">
        <v>3.0094732800000075</v>
      </c>
      <c r="K86" s="3">
        <v>106.92481536</v>
      </c>
      <c r="L86" s="5">
        <v>0.14484096000000549</v>
      </c>
      <c r="M86" s="10"/>
    </row>
    <row r="87" spans="2:13" x14ac:dyDescent="0.25">
      <c r="B87" s="23">
        <f t="shared" si="2"/>
        <v>9.0000000000003411E-2</v>
      </c>
      <c r="C87" s="24">
        <v>66.53</v>
      </c>
      <c r="D87" s="25" t="s">
        <v>94</v>
      </c>
      <c r="E87" s="26" t="s">
        <v>95</v>
      </c>
      <c r="F87" s="23">
        <f>C88-C87</f>
        <v>0.5</v>
      </c>
      <c r="I87" s="9"/>
      <c r="J87" s="5">
        <v>0.14484096000000549</v>
      </c>
      <c r="K87" s="3">
        <v>107.06965632000001</v>
      </c>
      <c r="L87" s="5">
        <v>0.80467200000000005</v>
      </c>
      <c r="M87" s="10"/>
    </row>
    <row r="88" spans="2:13" x14ac:dyDescent="0.25">
      <c r="B88" s="19">
        <f t="shared" si="2"/>
        <v>0.5</v>
      </c>
      <c r="C88" s="20">
        <v>67.03</v>
      </c>
      <c r="D88" s="21" t="s">
        <v>84</v>
      </c>
      <c r="E88" s="22" t="s">
        <v>77</v>
      </c>
      <c r="F88" s="19">
        <f>C89-C88</f>
        <v>0.15999999999999659</v>
      </c>
      <c r="I88" s="9"/>
      <c r="J88" s="5">
        <v>0.80467200000000005</v>
      </c>
      <c r="K88" s="3">
        <v>107.87432832</v>
      </c>
      <c r="L88" s="5">
        <v>0.25749503999999451</v>
      </c>
      <c r="M88" s="10"/>
    </row>
    <row r="89" spans="2:13" x14ac:dyDescent="0.25">
      <c r="B89" s="23">
        <f t="shared" si="2"/>
        <v>0.15999999999999659</v>
      </c>
      <c r="C89" s="24">
        <v>67.19</v>
      </c>
      <c r="D89" s="25" t="s">
        <v>84</v>
      </c>
      <c r="E89" s="26" t="s">
        <v>78</v>
      </c>
      <c r="F89" s="23">
        <f>C90-C89</f>
        <v>3.0000000000001137E-2</v>
      </c>
      <c r="I89" s="9"/>
      <c r="J89" s="5">
        <v>0.25749503999999451</v>
      </c>
      <c r="K89" s="3">
        <v>108.13182336</v>
      </c>
      <c r="L89" s="5">
        <v>4.8280320000001833E-2</v>
      </c>
      <c r="M89" s="10"/>
    </row>
    <row r="90" spans="2:13" x14ac:dyDescent="0.25">
      <c r="B90" s="19">
        <f t="shared" si="2"/>
        <v>3.0000000000001137E-2</v>
      </c>
      <c r="C90" s="20">
        <v>67.22</v>
      </c>
      <c r="D90" s="21" t="s">
        <v>83</v>
      </c>
      <c r="E90" s="22" t="s">
        <v>79</v>
      </c>
      <c r="F90" s="19">
        <f>C91-C90</f>
        <v>0.96999999999999886</v>
      </c>
      <c r="I90" s="9"/>
      <c r="J90" s="5">
        <v>4.8280320000001833E-2</v>
      </c>
      <c r="K90" s="3">
        <v>108.18010368</v>
      </c>
      <c r="L90" s="5">
        <v>1.5610636799999982</v>
      </c>
      <c r="M90" s="10"/>
    </row>
    <row r="91" spans="2:13" x14ac:dyDescent="0.25">
      <c r="B91" s="23">
        <f t="shared" si="2"/>
        <v>0.96999999999999886</v>
      </c>
      <c r="C91" s="24">
        <v>68.19</v>
      </c>
      <c r="D91" s="25" t="s">
        <v>84</v>
      </c>
      <c r="E91" s="26" t="s">
        <v>80</v>
      </c>
      <c r="F91" s="23">
        <f>C92-C91</f>
        <v>0.10000000000000853</v>
      </c>
      <c r="I91" s="9"/>
      <c r="J91" s="5">
        <v>1.5610636799999982</v>
      </c>
      <c r="K91" s="3">
        <v>109.74116736000001</v>
      </c>
      <c r="L91" s="5">
        <v>0.16093440000001374</v>
      </c>
      <c r="M91" s="10"/>
    </row>
    <row r="92" spans="2:13" ht="25.5" x14ac:dyDescent="0.25">
      <c r="B92" s="15">
        <f t="shared" si="2"/>
        <v>0.10000000000000853</v>
      </c>
      <c r="C92" s="16">
        <v>68.290000000000006</v>
      </c>
      <c r="D92" s="17" t="s">
        <v>89</v>
      </c>
      <c r="E92" s="18" t="s">
        <v>105</v>
      </c>
      <c r="F92" s="15"/>
      <c r="I92" s="9"/>
      <c r="J92" s="5">
        <v>0.16093440000001374</v>
      </c>
      <c r="K92" s="3">
        <v>109.90210176000002</v>
      </c>
      <c r="L92" s="5" t="s">
        <v>107</v>
      </c>
      <c r="M92" s="10"/>
    </row>
    <row r="94" spans="2:13" ht="51.75" x14ac:dyDescent="0.25">
      <c r="E94" s="27" t="s">
        <v>106</v>
      </c>
    </row>
  </sheetData>
  <mergeCells count="1">
    <mergeCell ref="H3:H20"/>
  </mergeCells>
  <pageMargins left="0.7" right="0.7" top="1" bottom="0.91666666666666663" header="0.5" footer="0"/>
  <pageSetup orientation="portrait" r:id="rId1"/>
  <headerFooter>
    <oddHeader>&amp;C&amp;"Verdana,Bold"&amp;12San Francisco Randonneurs - Sleep Hallow Populaire 109K
&amp;11Start Time 0800 (08:00 am) - 07:16 hour time limit</oddHeader>
    <oddFooter>&amp;C&amp;"Verdana,Bold"Day of event contact (Google Voice):  415 644 8460 &amp;"Verdana,Regular"
Page &amp;P of &amp;N&amp;L&amp;"Verdana"&amp;08b/c - becomes
BR - Bike Route
SS - Stop Sign
SL - Stop Light
T   - Tee Intersection</oddFooter>
  </headerFooter>
  <rowBreaks count="2" manualBreakCount="2">
    <brk id="28" min="1" max="5" man="1"/>
    <brk id="63" min="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Sleep Hallow Populaire 109K</vt:lpstr>
      <vt:lpstr>'Sleep Hallow Populaire 109K'!Print_Area</vt:lpstr>
      <vt:lpstr>'Sleep Hallow Populaire 109K'!Print_Titles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Guzik</dc:creator>
  <cp:lastModifiedBy>John Guzik</cp:lastModifiedBy>
  <dcterms:created xsi:type="dcterms:W3CDTF">2019-03-18T15:49:13Z</dcterms:created>
  <dcterms:modified xsi:type="dcterms:W3CDTF">2019-03-18T15:50:02Z</dcterms:modified>
</cp:coreProperties>
</file>