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7795" windowHeight="14115" activeTab="0"/>
  </bookViews>
  <sheets>
    <sheet name="Point Reyes Populaire" sheetId="1" r:id="rId1"/>
  </sheets>
  <definedNames>
    <definedName name="_xlnm.Print_Area" localSheetId="0">'Point Reyes Populaire'!$B$1:$F$60</definedName>
    <definedName name="_xlnm.Print_Titles" localSheetId="0">'Point Reyes Populaire'!$1:$1</definedName>
  </definedNames>
  <calcPr fullCalcOnLoad="1"/>
</workbook>
</file>

<file path=xl/sharedStrings.xml><?xml version="1.0" encoding="utf-8"?>
<sst xmlns="http://schemas.openxmlformats.org/spreadsheetml/2006/main" count="130" uniqueCount="73">
  <si>
    <t>LEG</t>
  </si>
  <si>
    <t>AT</t>
  </si>
  <si>
    <t>ACTION</t>
  </si>
  <si>
    <t>DESCRIPTION</t>
  </si>
  <si>
    <t>GO</t>
  </si>
  <si>
    <t>START</t>
  </si>
  <si>
    <t>STRAIGHT</t>
  </si>
  <si>
    <t>Go North - cross Golden Gate Bridge via west sidewalk</t>
  </si>
  <si>
    <r>
      <t xml:space="preserve">This spreadsheet allows for alternate cue sheets to be easily produced. The "classsic" SFR order is to the left. Some riders like a LEG column to be first; there is a hidden LEG column in column B. Simply unhide the LEG column and hide the GO in the cue sheet on the left. The GO and LEG columns are offset by one row, which is typical for the LEG/AT vs AT/GO style. The three columns to the right are the route distances in KM for those who are foward thinking in the use of the metric system.
</t>
    </r>
    <r>
      <rPr>
        <b/>
        <sz val="8"/>
        <color indexed="8"/>
        <rFont val="Verdana"/>
        <family val="2"/>
      </rPr>
      <t xml:space="preserve">
This speadsheet has the "Print Area" set to the columns on the left. Riders may have to reset the "Print Area" after modification</t>
    </r>
    <r>
      <rPr>
        <sz val="8"/>
        <color indexed="8"/>
        <rFont val="Verdana"/>
        <family val="2"/>
      </rPr>
      <t>. Note the easiest way to do this is to select the "columns" then use "Set Print Area".</t>
    </r>
  </si>
  <si>
    <t>RIGHT</t>
  </si>
  <si>
    <t>Conzelman Rd</t>
  </si>
  <si>
    <t>LEFT</t>
  </si>
  <si>
    <t>Alexander Ave; follow centerline to continue on 2nd St</t>
  </si>
  <si>
    <t>Richardson St; becomes Bridgeway; go thru Sausalito</t>
  </si>
  <si>
    <t>(SL) Bike path on right @ Gate 6 Rd</t>
  </si>
  <si>
    <t>(SL) East Blithedale Rd</t>
  </si>
  <si>
    <t>(SL) Camino Alto; becomes Corte Madera at summit;
becomes Magnolia Ave; then College Ave</t>
  </si>
  <si>
    <t>(SS) Kent Ave @ Woodland - College of Marin on right;
becomes Poplar Ave; then Ross Commons</t>
  </si>
  <si>
    <t>(T,SS) Lagunitas Rd</t>
  </si>
  <si>
    <t>(SS) Shady Lane</t>
  </si>
  <si>
    <t>(T,SS) Bolinas Ave</t>
  </si>
  <si>
    <t>(SL) San Anselmo Ave - into downtown San Anselmo</t>
  </si>
  <si>
    <t>San Anselmo Ave - just before Center Ave stop sign</t>
  </si>
  <si>
    <t>(SS) San Anselmo Ave @ Hazel - follow bike route sign
becomes Lansdale</t>
  </si>
  <si>
    <t>(SS) San Anselmo Ave @ Senic Ave</t>
  </si>
  <si>
    <t>(SS) Pastori Ave; followed immediately</t>
  </si>
  <si>
    <t>(SS) Center Blvd; becomes Broadway Blvd</t>
  </si>
  <si>
    <t>(SS) Claus Dr; followed immediately</t>
  </si>
  <si>
    <t>(SL) Sir Francis Drake Blvd</t>
  </si>
  <si>
    <t>(T,SS) CA-1/Shoreline Hwy; at bottom of hill</t>
  </si>
  <si>
    <t>CA-1/Shoreline Hwy</t>
  </si>
  <si>
    <t>STOP</t>
  </si>
  <si>
    <t xml:space="preserve"> </t>
  </si>
  <si>
    <t>Continue on CA-1 N</t>
  </si>
  <si>
    <t>CA-1</t>
  </si>
  <si>
    <t>Point Reyes Petaluma Rd</t>
  </si>
  <si>
    <t>(T,SS) Point Reyes Petaluma Rd @ Platform Bridge Rd</t>
  </si>
  <si>
    <t>Nicasio Valley Rd</t>
  </si>
  <si>
    <t>Old Rancheria Rd</t>
  </si>
  <si>
    <t>Control #3: Info Control
Nicasio
Answer question on brevet card</t>
  </si>
  <si>
    <t>(T,SS) Sir Francis Drake Blvd - bottom of hill</t>
  </si>
  <si>
    <t>(SL) Claus Dr</t>
  </si>
  <si>
    <t>(T) Broadway Blvd; becomes Center Blvd</t>
  </si>
  <si>
    <t>(SS) Pastori Dr - follow signs for Bike Route 20</t>
  </si>
  <si>
    <t>Lansdale Dr; becomes San Ansolmo Dr</t>
  </si>
  <si>
    <t>BEAR LEFT</t>
  </si>
  <si>
    <t>(SS) San Amselmo Ave @ Scenic Ave</t>
  </si>
  <si>
    <t>(T,SS) San Anselmo Ave @ Hazel Ave</t>
  </si>
  <si>
    <t>(T,SS) San Anselmo Ave
follow signs for Bike Route 20</t>
  </si>
  <si>
    <t>(T,SL) Bolinas Ave</t>
  </si>
  <si>
    <t>Shady Ln - follow signs for Bike Route 20</t>
  </si>
  <si>
    <t>(SS) Lagunitas Rd - follow signs for Bike Route 20</t>
  </si>
  <si>
    <t>(SS) Ross Common; becomes Poplar Ave; then Kent</t>
  </si>
  <si>
    <t>BEAR RIGHT</t>
  </si>
  <si>
    <t>(SS) Merge onto College/Magnolia Ave @ Woodland;
becomes Corte Madera; at summit becomes Camino Alto</t>
  </si>
  <si>
    <t>(SL) East Blithedale Rd - at bottom of Hill</t>
  </si>
  <si>
    <t>Bike Path just before stop light</t>
  </si>
  <si>
    <t>(SL) Bike Path ends at stop light at Gate 6 Rd
use cross walk to enter left hand turn lane</t>
  </si>
  <si>
    <t>Bridgeway Blvd from turn lane; becomes Richardson</t>
  </si>
  <si>
    <t>2nd St; becomes South St; then Alexander</t>
  </si>
  <si>
    <t>Conzelman Rd - start up hill then immediately</t>
  </si>
  <si>
    <t>Goldgate Bridge Parking lot: continue onto west sidewalk</t>
  </si>
  <si>
    <t>Golden Gate Bridge Bike Path, cross bridge via west sidewalk</t>
  </si>
  <si>
    <t>continue on Bike Path to Lincoln</t>
  </si>
  <si>
    <t>Lincoln Blvd</t>
  </si>
  <si>
    <t>(SS) McDowell Avenue</t>
  </si>
  <si>
    <t>(SS) Old Mason Street</t>
  </si>
  <si>
    <t>(T, SS) Old Mason Street</t>
  </si>
  <si>
    <t>Entrance to East Beach, Crissy Field</t>
  </si>
  <si>
    <t>Start Control: Golden Gate Bridge Toll Plaza
Open: +00:00  Close: +01:00</t>
  </si>
  <si>
    <t>Control #2: Open Control
Point Reyes Station
Open: +01:37  Close: +03:40</t>
  </si>
  <si>
    <t>Finish Control: Beach Hut
Open: +03:21  Close: +07:36</t>
  </si>
  <si>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</sst>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hh:mm"/>
    <numFmt numFmtId="166" formatCode="hh:mm"/>
  </numFmts>
  <fonts count="41">
    <font>
      <sz val="11"/>
      <color theme="1"/>
      <name val="Calibri"/>
      <family val="2"/>
    </font>
    <font>
      <sz val="11"/>
      <color indexed="8"/>
      <name val="Calibri"/>
      <family val="2"/>
    </font>
    <font>
      <sz val="8"/>
      <color indexed="8"/>
      <name val="Verdana"/>
      <family val="2"/>
    </font>
    <font>
      <b/>
      <sz val="8"/>
      <color indexed="8"/>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Verdana"/>
      <family val="2"/>
    </font>
    <font>
      <b/>
      <sz val="10"/>
      <color indexed="8"/>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Verdana"/>
      <family val="2"/>
    </font>
    <font>
      <b/>
      <sz val="10"/>
      <color theme="1"/>
      <name val="Verdana"/>
      <family val="2"/>
    </font>
    <font>
      <sz val="8"/>
      <color theme="1"/>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top/>
      <bottom/>
    </border>
    <border>
      <left/>
      <right style="thick"/>
      <top/>
      <bottom/>
    </border>
    <border>
      <left/>
      <right/>
      <top style="double"/>
      <bottom style="thin"/>
    </border>
    <border>
      <left/>
      <right/>
      <top style="thin"/>
      <bottom style="thin"/>
    </border>
    <border>
      <left style="thick"/>
      <right/>
      <top style="thick"/>
      <bottom/>
    </border>
    <border>
      <left style="thick"/>
      <right/>
      <top/>
      <bottom style="thick"/>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8">
    <xf numFmtId="0" fontId="0" fillId="0" borderId="0" xfId="0" applyFont="1" applyAlignment="1">
      <alignment/>
    </xf>
    <xf numFmtId="0" fontId="38" fillId="0" borderId="0" xfId="0" applyFont="1" applyAlignment="1">
      <alignment/>
    </xf>
    <xf numFmtId="0" fontId="39" fillId="0" borderId="0" xfId="0" applyFont="1" applyAlignment="1">
      <alignment horizontal="center" vertical="center"/>
    </xf>
    <xf numFmtId="164" fontId="39" fillId="0" borderId="0" xfId="0" applyNumberFormat="1" applyFont="1" applyAlignment="1">
      <alignment horizontal="center" vertical="center"/>
    </xf>
    <xf numFmtId="2" fontId="39" fillId="0" borderId="0" xfId="0" applyNumberFormat="1" applyFont="1" applyAlignment="1">
      <alignment horizontal="center" vertical="center"/>
    </xf>
    <xf numFmtId="0" fontId="0" fillId="0" borderId="10" xfId="0" applyBorder="1" applyAlignment="1">
      <alignment/>
    </xf>
    <xf numFmtId="0" fontId="39" fillId="0" borderId="0" xfId="0" applyFont="1" applyBorder="1" applyAlignment="1">
      <alignment horizontal="center" vertical="center"/>
    </xf>
    <xf numFmtId="0" fontId="0" fillId="0" borderId="11" xfId="0" applyBorder="1" applyAlignment="1">
      <alignment/>
    </xf>
    <xf numFmtId="2" fontId="38" fillId="0" borderId="12" xfId="0" applyNumberFormat="1" applyFont="1" applyBorder="1" applyAlignment="1">
      <alignment horizontal="right" vertical="center"/>
    </xf>
    <xf numFmtId="164" fontId="38" fillId="0" borderId="12" xfId="55" applyNumberFormat="1" applyFont="1" applyBorder="1" applyAlignment="1">
      <alignment horizontal="right" vertical="center"/>
      <protection/>
    </xf>
    <xf numFmtId="0" fontId="39" fillId="0" borderId="12" xfId="0" applyFont="1" applyBorder="1" applyAlignment="1">
      <alignment horizontal="center" vertical="center" wrapText="1"/>
    </xf>
    <xf numFmtId="0" fontId="39" fillId="0" borderId="12" xfId="0" applyFont="1" applyBorder="1" applyAlignment="1">
      <alignment vertical="center" wrapText="1"/>
    </xf>
    <xf numFmtId="164" fontId="38" fillId="0" borderId="12" xfId="0" applyNumberFormat="1" applyFont="1" applyBorder="1" applyAlignment="1">
      <alignment horizontal="right" vertical="center"/>
    </xf>
    <xf numFmtId="2" fontId="38" fillId="0" borderId="13" xfId="0" applyNumberFormat="1" applyFont="1" applyBorder="1" applyAlignment="1">
      <alignment horizontal="right" vertical="center"/>
    </xf>
    <xf numFmtId="164" fontId="38" fillId="0" borderId="13" xfId="55" applyNumberFormat="1" applyFont="1" applyBorder="1" applyAlignment="1">
      <alignment horizontal="right" vertical="center"/>
      <protection/>
    </xf>
    <xf numFmtId="0" fontId="38" fillId="0" borderId="13" xfId="0" applyFont="1" applyBorder="1" applyAlignment="1">
      <alignment horizontal="center" vertical="center" wrapText="1"/>
    </xf>
    <xf numFmtId="0" fontId="38" fillId="0" borderId="13" xfId="55" applyFont="1" applyBorder="1" applyAlignment="1">
      <alignment vertical="center" wrapText="1"/>
      <protection/>
    </xf>
    <xf numFmtId="164" fontId="38" fillId="0" borderId="13" xfId="0" applyNumberFormat="1" applyFont="1" applyBorder="1" applyAlignment="1">
      <alignment horizontal="right" vertical="center"/>
    </xf>
    <xf numFmtId="0" fontId="38" fillId="0" borderId="13" xfId="55" applyFont="1" applyBorder="1" applyAlignment="1">
      <alignment horizontal="center" vertical="center" wrapText="1"/>
      <protection/>
    </xf>
    <xf numFmtId="0" fontId="38" fillId="0" borderId="13" xfId="0" applyFont="1" applyBorder="1" applyAlignment="1">
      <alignment vertical="center" wrapText="1"/>
    </xf>
    <xf numFmtId="0" fontId="38" fillId="0" borderId="13" xfId="0" applyFont="1" applyBorder="1" applyAlignment="1">
      <alignment horizontal="left" vertical="center" wrapText="1"/>
    </xf>
    <xf numFmtId="0" fontId="39" fillId="0" borderId="13" xfId="0" applyFont="1" applyBorder="1" applyAlignment="1">
      <alignment horizontal="center" vertical="center" wrapText="1"/>
    </xf>
    <xf numFmtId="0" fontId="39" fillId="0" borderId="13" xfId="0" applyFont="1" applyBorder="1" applyAlignment="1">
      <alignment vertical="center" wrapText="1"/>
    </xf>
    <xf numFmtId="164" fontId="0" fillId="0" borderId="0" xfId="0" applyNumberFormat="1" applyAlignment="1">
      <alignment/>
    </xf>
    <xf numFmtId="2" fontId="0" fillId="0" borderId="0" xfId="0" applyNumberFormat="1" applyAlignment="1">
      <alignment/>
    </xf>
    <xf numFmtId="0" fontId="40" fillId="0" borderId="14" xfId="0" applyFont="1" applyBorder="1" applyAlignment="1">
      <alignment horizontal="left" vertical="top" wrapText="1"/>
    </xf>
    <xf numFmtId="0" fontId="40" fillId="0" borderId="10" xfId="0" applyFont="1" applyBorder="1" applyAlignment="1">
      <alignment horizontal="left" vertical="top" wrapText="1"/>
    </xf>
    <xf numFmtId="0" fontId="40" fillId="0" borderId="15" xfId="0" applyFont="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0"/>
  <sheetViews>
    <sheetView tabSelected="1" view="pageLayout" workbookViewId="0" topLeftCell="A1">
      <selection activeCell="E21" sqref="E21"/>
    </sheetView>
  </sheetViews>
  <sheetFormatPr defaultColWidth="9.140625" defaultRowHeight="15"/>
  <cols>
    <col min="1" max="1" width="2.421875" style="0" customWidth="1"/>
    <col min="2" max="2" width="6.28125" style="0" hidden="1" customWidth="1"/>
    <col min="3" max="3" width="6.28125" style="23" customWidth="1"/>
    <col min="4" max="4" width="12.140625" style="0" customWidth="1"/>
    <col min="5" max="5" width="64.7109375" style="0" customWidth="1"/>
    <col min="6" max="6" width="6.28125" style="24" customWidth="1"/>
    <col min="8" max="8" width="42.140625" style="0" customWidth="1"/>
    <col min="9" max="9" width="0.9921875" style="0" customWidth="1"/>
    <col min="10" max="12" width="6.28125" style="0" customWidth="1"/>
    <col min="13" max="13" width="0.9921875" style="0" customWidth="1"/>
  </cols>
  <sheetData>
    <row r="1" spans="1:13" ht="15.75" thickBot="1">
      <c r="A1" s="1"/>
      <c r="B1" s="2" t="s">
        <v>0</v>
      </c>
      <c r="C1" s="3" t="s">
        <v>1</v>
      </c>
      <c r="D1" s="2" t="s">
        <v>2</v>
      </c>
      <c r="E1" s="2" t="s">
        <v>3</v>
      </c>
      <c r="F1" s="4" t="s">
        <v>4</v>
      </c>
      <c r="I1" s="5"/>
      <c r="J1" s="6" t="s">
        <v>0</v>
      </c>
      <c r="K1" s="6" t="s">
        <v>1</v>
      </c>
      <c r="L1" s="6" t="s">
        <v>4</v>
      </c>
      <c r="M1" s="7"/>
    </row>
    <row r="2" spans="1:13" ht="27" thickBot="1" thickTop="1">
      <c r="A2" s="1"/>
      <c r="B2" s="8">
        <f aca="true" t="shared" si="0" ref="B2:B33">IF(ISNUMBER(F1),F1,"")</f>
      </c>
      <c r="C2" s="9">
        <v>0</v>
      </c>
      <c r="D2" s="10" t="s">
        <v>5</v>
      </c>
      <c r="E2" s="11" t="s">
        <v>69</v>
      </c>
      <c r="F2" s="8"/>
      <c r="I2" s="5"/>
      <c r="J2" s="8" t="s">
        <v>72</v>
      </c>
      <c r="K2" s="12">
        <f aca="true" t="shared" si="1" ref="K2:K33">IF(ISNUMBER(C2),C2*1.609344,"")</f>
        <v>0</v>
      </c>
      <c r="L2" s="8">
        <f aca="true" t="shared" si="2" ref="L2:L33">IF(ISNUMBER(F2),F2*1.609344,"")</f>
      </c>
      <c r="M2" s="7"/>
    </row>
    <row r="3" spans="1:13" ht="15.75" customHeight="1" thickTop="1">
      <c r="A3" s="1"/>
      <c r="B3" s="13">
        <f t="shared" si="0"/>
      </c>
      <c r="C3" s="14">
        <v>0</v>
      </c>
      <c r="D3" s="15" t="s">
        <v>6</v>
      </c>
      <c r="E3" s="16" t="s">
        <v>7</v>
      </c>
      <c r="F3" s="13">
        <f>C4-C3</f>
        <v>2.44</v>
      </c>
      <c r="H3" s="25" t="s">
        <v>8</v>
      </c>
      <c r="I3" s="5"/>
      <c r="J3" s="13">
        <f aca="true" t="shared" si="3" ref="J3:J33">IF(ISNUMBER(B3),B3*1.609344,"")</f>
      </c>
      <c r="K3" s="17">
        <f t="shared" si="1"/>
        <v>0</v>
      </c>
      <c r="L3" s="13">
        <f t="shared" si="2"/>
        <v>3.92679936</v>
      </c>
      <c r="M3" s="7"/>
    </row>
    <row r="4" spans="1:13" ht="15">
      <c r="A4" s="1"/>
      <c r="B4" s="13">
        <f t="shared" si="0"/>
        <v>2.44</v>
      </c>
      <c r="C4" s="14">
        <v>2.44</v>
      </c>
      <c r="D4" s="18" t="s">
        <v>9</v>
      </c>
      <c r="E4" s="19" t="s">
        <v>10</v>
      </c>
      <c r="F4" s="13">
        <f aca="true" t="shared" si="4" ref="F4:F59">C5-C4</f>
        <v>0.040000000000000036</v>
      </c>
      <c r="H4" s="26"/>
      <c r="I4" s="5"/>
      <c r="J4" s="13">
        <f t="shared" si="3"/>
        <v>3.92679936</v>
      </c>
      <c r="K4" s="17">
        <f t="shared" si="1"/>
        <v>3.92679936</v>
      </c>
      <c r="L4" s="13">
        <f t="shared" si="2"/>
        <v>0.06437376000000006</v>
      </c>
      <c r="M4" s="7"/>
    </row>
    <row r="5" spans="1:13" ht="15">
      <c r="A5" s="1"/>
      <c r="B5" s="13">
        <f t="shared" si="0"/>
        <v>0.040000000000000036</v>
      </c>
      <c r="C5" s="14">
        <v>2.48</v>
      </c>
      <c r="D5" s="18" t="s">
        <v>11</v>
      </c>
      <c r="E5" s="19" t="s">
        <v>12</v>
      </c>
      <c r="F5" s="13">
        <f t="shared" si="4"/>
        <v>1.5299999999999998</v>
      </c>
      <c r="H5" s="26"/>
      <c r="I5" s="5"/>
      <c r="J5" s="13">
        <f t="shared" si="3"/>
        <v>0.06437376000000006</v>
      </c>
      <c r="K5" s="17">
        <f t="shared" si="1"/>
        <v>3.99117312</v>
      </c>
      <c r="L5" s="13">
        <f t="shared" si="2"/>
        <v>2.4622963199999996</v>
      </c>
      <c r="M5" s="7"/>
    </row>
    <row r="6" spans="1:13" ht="15">
      <c r="A6" s="1"/>
      <c r="B6" s="13">
        <f t="shared" si="0"/>
        <v>1.5299999999999998</v>
      </c>
      <c r="C6" s="14">
        <v>4.01</v>
      </c>
      <c r="D6" s="15" t="s">
        <v>9</v>
      </c>
      <c r="E6" s="19" t="s">
        <v>13</v>
      </c>
      <c r="F6" s="13">
        <f t="shared" si="4"/>
        <v>2.41</v>
      </c>
      <c r="H6" s="26"/>
      <c r="I6" s="5"/>
      <c r="J6" s="13">
        <f t="shared" si="3"/>
        <v>2.4622963199999996</v>
      </c>
      <c r="K6" s="17">
        <f t="shared" si="1"/>
        <v>6.45346944</v>
      </c>
      <c r="L6" s="13">
        <f t="shared" si="2"/>
        <v>3.8785190400000005</v>
      </c>
      <c r="M6" s="7"/>
    </row>
    <row r="7" spans="1:13" ht="15">
      <c r="A7" s="1"/>
      <c r="B7" s="13">
        <f t="shared" si="0"/>
        <v>2.41</v>
      </c>
      <c r="C7" s="14">
        <v>6.42</v>
      </c>
      <c r="D7" s="15" t="s">
        <v>6</v>
      </c>
      <c r="E7" s="19" t="s">
        <v>14</v>
      </c>
      <c r="F7" s="13">
        <f t="shared" si="4"/>
        <v>2.4000000000000004</v>
      </c>
      <c r="H7" s="26"/>
      <c r="I7" s="5"/>
      <c r="J7" s="13">
        <f t="shared" si="3"/>
        <v>3.8785190400000005</v>
      </c>
      <c r="K7" s="17">
        <f t="shared" si="1"/>
        <v>10.33198848</v>
      </c>
      <c r="L7" s="13">
        <f t="shared" si="2"/>
        <v>3.862425600000001</v>
      </c>
      <c r="M7" s="7"/>
    </row>
    <row r="8" spans="1:13" ht="15">
      <c r="A8" s="1"/>
      <c r="B8" s="13">
        <f t="shared" si="0"/>
        <v>2.4000000000000004</v>
      </c>
      <c r="C8" s="14">
        <v>8.82</v>
      </c>
      <c r="D8" s="15" t="s">
        <v>11</v>
      </c>
      <c r="E8" s="20" t="s">
        <v>15</v>
      </c>
      <c r="F8" s="13">
        <f t="shared" si="4"/>
        <v>0.10999999999999943</v>
      </c>
      <c r="H8" s="26"/>
      <c r="I8" s="5"/>
      <c r="J8" s="13">
        <f t="shared" si="3"/>
        <v>3.862425600000001</v>
      </c>
      <c r="K8" s="17">
        <f t="shared" si="1"/>
        <v>14.194414080000001</v>
      </c>
      <c r="L8" s="13">
        <f t="shared" si="2"/>
        <v>0.1770278399999991</v>
      </c>
      <c r="M8" s="7"/>
    </row>
    <row r="9" spans="1:13" ht="25.5">
      <c r="A9" s="1"/>
      <c r="B9" s="13">
        <f t="shared" si="0"/>
        <v>0.10999999999999943</v>
      </c>
      <c r="C9" s="14">
        <v>8.93</v>
      </c>
      <c r="D9" s="15" t="s">
        <v>9</v>
      </c>
      <c r="E9" s="16" t="s">
        <v>16</v>
      </c>
      <c r="F9" s="13">
        <f t="shared" si="4"/>
        <v>4.59</v>
      </c>
      <c r="H9" s="26"/>
      <c r="I9" s="5"/>
      <c r="J9" s="13">
        <f t="shared" si="3"/>
        <v>0.1770278399999991</v>
      </c>
      <c r="K9" s="17">
        <f t="shared" si="1"/>
        <v>14.37144192</v>
      </c>
      <c r="L9" s="13">
        <f t="shared" si="2"/>
        <v>7.38688896</v>
      </c>
      <c r="M9" s="7"/>
    </row>
    <row r="10" spans="1:13" ht="25.5">
      <c r="A10" s="1"/>
      <c r="B10" s="13">
        <f t="shared" si="0"/>
        <v>4.59</v>
      </c>
      <c r="C10" s="14">
        <v>13.52</v>
      </c>
      <c r="D10" s="15" t="s">
        <v>11</v>
      </c>
      <c r="E10" s="16" t="s">
        <v>17</v>
      </c>
      <c r="F10" s="13">
        <f t="shared" si="4"/>
        <v>0.9000000000000004</v>
      </c>
      <c r="H10" s="26"/>
      <c r="I10" s="5"/>
      <c r="J10" s="13">
        <f t="shared" si="3"/>
        <v>7.38688896</v>
      </c>
      <c r="K10" s="17">
        <f t="shared" si="1"/>
        <v>21.75833088</v>
      </c>
      <c r="L10" s="13">
        <f t="shared" si="2"/>
        <v>1.4484096000000006</v>
      </c>
      <c r="M10" s="7"/>
    </row>
    <row r="11" spans="1:13" ht="15">
      <c r="A11" s="1"/>
      <c r="B11" s="13">
        <f t="shared" si="0"/>
        <v>0.9000000000000004</v>
      </c>
      <c r="C11" s="14">
        <v>14.42</v>
      </c>
      <c r="D11" s="15" t="s">
        <v>11</v>
      </c>
      <c r="E11" s="20" t="s">
        <v>18</v>
      </c>
      <c r="F11" s="13">
        <f t="shared" si="4"/>
        <v>0.09999999999999964</v>
      </c>
      <c r="H11" s="26"/>
      <c r="I11" s="5"/>
      <c r="J11" s="13">
        <f t="shared" si="3"/>
        <v>1.4484096000000006</v>
      </c>
      <c r="K11" s="17">
        <f t="shared" si="1"/>
        <v>23.20674048</v>
      </c>
      <c r="L11" s="13">
        <f t="shared" si="2"/>
        <v>0.16093439999999945</v>
      </c>
      <c r="M11" s="7"/>
    </row>
    <row r="12" spans="1:13" ht="15">
      <c r="A12" s="1"/>
      <c r="B12" s="13">
        <f t="shared" si="0"/>
        <v>0.09999999999999964</v>
      </c>
      <c r="C12" s="14">
        <v>14.52</v>
      </c>
      <c r="D12" s="15" t="s">
        <v>9</v>
      </c>
      <c r="E12" s="20" t="s">
        <v>19</v>
      </c>
      <c r="F12" s="13">
        <f t="shared" si="4"/>
        <v>0.5500000000000007</v>
      </c>
      <c r="H12" s="26"/>
      <c r="I12" s="5"/>
      <c r="J12" s="13">
        <f t="shared" si="3"/>
        <v>0.16093439999999945</v>
      </c>
      <c r="K12" s="17">
        <f t="shared" si="1"/>
        <v>23.36767488</v>
      </c>
      <c r="L12" s="13">
        <f t="shared" si="2"/>
        <v>0.8851392000000012</v>
      </c>
      <c r="M12" s="7"/>
    </row>
    <row r="13" spans="1:13" ht="15">
      <c r="A13" s="1"/>
      <c r="B13" s="13">
        <f t="shared" si="0"/>
        <v>0.5500000000000007</v>
      </c>
      <c r="C13" s="14">
        <v>15.07</v>
      </c>
      <c r="D13" s="15" t="s">
        <v>9</v>
      </c>
      <c r="E13" s="20" t="s">
        <v>20</v>
      </c>
      <c r="F13" s="13">
        <f t="shared" si="4"/>
        <v>0.049999999999998934</v>
      </c>
      <c r="H13" s="26"/>
      <c r="I13" s="5"/>
      <c r="J13" s="13">
        <f t="shared" si="3"/>
        <v>0.8851392000000012</v>
      </c>
      <c r="K13" s="17">
        <f t="shared" si="1"/>
        <v>24.252814080000004</v>
      </c>
      <c r="L13" s="13">
        <f t="shared" si="2"/>
        <v>0.0804671999999983</v>
      </c>
      <c r="M13" s="7"/>
    </row>
    <row r="14" spans="1:13" ht="15">
      <c r="A14" s="1"/>
      <c r="B14" s="13">
        <f t="shared" si="0"/>
        <v>0.049999999999998934</v>
      </c>
      <c r="C14" s="14">
        <v>15.12</v>
      </c>
      <c r="D14" s="15" t="s">
        <v>11</v>
      </c>
      <c r="E14" s="16" t="s">
        <v>21</v>
      </c>
      <c r="F14" s="13">
        <f t="shared" si="4"/>
        <v>0.5700000000000003</v>
      </c>
      <c r="H14" s="26"/>
      <c r="I14" s="5"/>
      <c r="J14" s="13">
        <f t="shared" si="3"/>
        <v>0.0804671999999983</v>
      </c>
      <c r="K14" s="17">
        <f t="shared" si="1"/>
        <v>24.33328128</v>
      </c>
      <c r="L14" s="13">
        <f t="shared" si="2"/>
        <v>0.9173260800000005</v>
      </c>
      <c r="M14" s="7"/>
    </row>
    <row r="15" spans="1:13" ht="15">
      <c r="A15" s="1"/>
      <c r="B15" s="13">
        <f t="shared" si="0"/>
        <v>0.5700000000000003</v>
      </c>
      <c r="C15" s="14">
        <v>15.69</v>
      </c>
      <c r="D15" s="15" t="s">
        <v>11</v>
      </c>
      <c r="E15" s="16" t="s">
        <v>22</v>
      </c>
      <c r="F15" s="13">
        <f t="shared" si="4"/>
        <v>0.32000000000000206</v>
      </c>
      <c r="H15" s="26"/>
      <c r="I15" s="5"/>
      <c r="J15" s="13">
        <f t="shared" si="3"/>
        <v>0.9173260800000005</v>
      </c>
      <c r="K15" s="17">
        <f t="shared" si="1"/>
        <v>25.25060736</v>
      </c>
      <c r="L15" s="13">
        <f t="shared" si="2"/>
        <v>0.5149900800000033</v>
      </c>
      <c r="M15" s="7"/>
    </row>
    <row r="16" spans="1:13" ht="25.5">
      <c r="A16" s="1"/>
      <c r="B16" s="13">
        <f t="shared" si="0"/>
        <v>0.32000000000000206</v>
      </c>
      <c r="C16" s="14">
        <v>16.01</v>
      </c>
      <c r="D16" s="15" t="s">
        <v>9</v>
      </c>
      <c r="E16" s="16" t="s">
        <v>23</v>
      </c>
      <c r="F16" s="13">
        <f t="shared" si="4"/>
        <v>0.28999999999999915</v>
      </c>
      <c r="H16" s="26"/>
      <c r="I16" s="5"/>
      <c r="J16" s="13">
        <f t="shared" si="3"/>
        <v>0.5149900800000033</v>
      </c>
      <c r="K16" s="17">
        <f t="shared" si="1"/>
        <v>25.765597440000004</v>
      </c>
      <c r="L16" s="13">
        <f t="shared" si="2"/>
        <v>0.46670975999999864</v>
      </c>
      <c r="M16" s="7"/>
    </row>
    <row r="17" spans="1:13" ht="15">
      <c r="A17" s="1"/>
      <c r="B17" s="13">
        <f t="shared" si="0"/>
        <v>0.28999999999999915</v>
      </c>
      <c r="C17" s="14">
        <v>16.3</v>
      </c>
      <c r="D17" s="18" t="s">
        <v>9</v>
      </c>
      <c r="E17" s="16" t="s">
        <v>24</v>
      </c>
      <c r="F17" s="13">
        <f t="shared" si="4"/>
        <v>0.6400000000000006</v>
      </c>
      <c r="H17" s="26"/>
      <c r="I17" s="5"/>
      <c r="J17" s="13">
        <f t="shared" si="3"/>
        <v>0.46670975999999864</v>
      </c>
      <c r="K17" s="17">
        <f t="shared" si="1"/>
        <v>26.232307200000005</v>
      </c>
      <c r="L17" s="13">
        <f t="shared" si="2"/>
        <v>1.029980160000001</v>
      </c>
      <c r="M17" s="7"/>
    </row>
    <row r="18" spans="1:13" ht="15">
      <c r="A18" s="1"/>
      <c r="B18" s="13">
        <f t="shared" si="0"/>
        <v>0.6400000000000006</v>
      </c>
      <c r="C18" s="14">
        <v>16.94</v>
      </c>
      <c r="D18" s="15" t="s">
        <v>9</v>
      </c>
      <c r="E18" s="20" t="s">
        <v>25</v>
      </c>
      <c r="F18" s="13">
        <f t="shared" si="4"/>
        <v>0.00999999999999801</v>
      </c>
      <c r="H18" s="26"/>
      <c r="I18" s="5"/>
      <c r="J18" s="13">
        <f t="shared" si="3"/>
        <v>1.029980160000001</v>
      </c>
      <c r="K18" s="17">
        <f t="shared" si="1"/>
        <v>27.262287360000006</v>
      </c>
      <c r="L18" s="13">
        <f t="shared" si="2"/>
        <v>0.016093439999996798</v>
      </c>
      <c r="M18" s="7"/>
    </row>
    <row r="19" spans="1:13" ht="15">
      <c r="A19" s="1"/>
      <c r="B19" s="13">
        <f t="shared" si="0"/>
        <v>0.00999999999999801</v>
      </c>
      <c r="C19" s="14">
        <v>16.95</v>
      </c>
      <c r="D19" s="15" t="s">
        <v>11</v>
      </c>
      <c r="E19" s="20" t="s">
        <v>26</v>
      </c>
      <c r="F19" s="13">
        <f t="shared" si="4"/>
        <v>0.39000000000000057</v>
      </c>
      <c r="H19" s="26"/>
      <c r="I19" s="5"/>
      <c r="J19" s="13">
        <f t="shared" si="3"/>
        <v>0.016093439999996798</v>
      </c>
      <c r="K19" s="17">
        <f t="shared" si="1"/>
        <v>27.2783808</v>
      </c>
      <c r="L19" s="13">
        <f t="shared" si="2"/>
        <v>0.627644160000001</v>
      </c>
      <c r="M19" s="7"/>
    </row>
    <row r="20" spans="1:13" ht="15.75" thickBot="1">
      <c r="A20" s="1"/>
      <c r="B20" s="13">
        <f t="shared" si="0"/>
        <v>0.39000000000000057</v>
      </c>
      <c r="C20" s="14">
        <v>17.34</v>
      </c>
      <c r="D20" s="15" t="s">
        <v>9</v>
      </c>
      <c r="E20" s="20" t="s">
        <v>27</v>
      </c>
      <c r="F20" s="13">
        <f t="shared" si="4"/>
        <v>0.019999999999999574</v>
      </c>
      <c r="H20" s="27"/>
      <c r="I20" s="5"/>
      <c r="J20" s="13">
        <f t="shared" si="3"/>
        <v>0.627644160000001</v>
      </c>
      <c r="K20" s="17">
        <f t="shared" si="1"/>
        <v>27.90602496</v>
      </c>
      <c r="L20" s="13">
        <f t="shared" si="2"/>
        <v>0.032186879999999314</v>
      </c>
      <c r="M20" s="7"/>
    </row>
    <row r="21" spans="1:13" ht="15.75" thickTop="1">
      <c r="A21" s="1"/>
      <c r="B21" s="13">
        <f t="shared" si="0"/>
        <v>0.019999999999999574</v>
      </c>
      <c r="C21" s="14">
        <v>17.36</v>
      </c>
      <c r="D21" s="15" t="s">
        <v>11</v>
      </c>
      <c r="E21" s="20" t="s">
        <v>28</v>
      </c>
      <c r="F21" s="13">
        <f t="shared" si="4"/>
        <v>15.100000000000001</v>
      </c>
      <c r="I21" s="5"/>
      <c r="J21" s="13">
        <f t="shared" si="3"/>
        <v>0.032186879999999314</v>
      </c>
      <c r="K21" s="17">
        <f t="shared" si="1"/>
        <v>27.93821184</v>
      </c>
      <c r="L21" s="13">
        <f t="shared" si="2"/>
        <v>24.301094400000004</v>
      </c>
      <c r="M21" s="7"/>
    </row>
    <row r="22" spans="1:13" ht="15">
      <c r="A22" s="1"/>
      <c r="B22" s="13">
        <f t="shared" si="0"/>
        <v>15.100000000000001</v>
      </c>
      <c r="C22" s="14">
        <v>32.46</v>
      </c>
      <c r="D22" s="15" t="s">
        <v>9</v>
      </c>
      <c r="E22" s="20" t="s">
        <v>29</v>
      </c>
      <c r="F22" s="13">
        <f t="shared" si="4"/>
        <v>1.7800000000000011</v>
      </c>
      <c r="I22" s="5"/>
      <c r="J22" s="13">
        <f t="shared" si="3"/>
        <v>24.301094400000004</v>
      </c>
      <c r="K22" s="17">
        <f t="shared" si="1"/>
        <v>52.239306240000005</v>
      </c>
      <c r="L22" s="13">
        <f t="shared" si="2"/>
        <v>2.864632320000002</v>
      </c>
      <c r="M22" s="7"/>
    </row>
    <row r="23" spans="1:13" ht="15">
      <c r="A23" s="1"/>
      <c r="B23" s="13">
        <f t="shared" si="0"/>
        <v>1.7800000000000011</v>
      </c>
      <c r="C23" s="17">
        <v>34.24</v>
      </c>
      <c r="D23" s="15" t="s">
        <v>11</v>
      </c>
      <c r="E23" s="20" t="s">
        <v>30</v>
      </c>
      <c r="F23" s="13">
        <f t="shared" si="4"/>
        <v>0.0899999999999963</v>
      </c>
      <c r="I23" s="5"/>
      <c r="J23" s="13">
        <f t="shared" si="3"/>
        <v>2.864632320000002</v>
      </c>
      <c r="K23" s="17">
        <f t="shared" si="1"/>
        <v>55.10393856000001</v>
      </c>
      <c r="L23" s="13">
        <f t="shared" si="2"/>
        <v>0.14484095999999405</v>
      </c>
      <c r="M23" s="7"/>
    </row>
    <row r="24" spans="1:13" ht="38.25">
      <c r="A24" s="1"/>
      <c r="B24" s="13">
        <f t="shared" si="0"/>
        <v>0.0899999999999963</v>
      </c>
      <c r="C24" s="17">
        <v>34.33</v>
      </c>
      <c r="D24" s="21" t="s">
        <v>31</v>
      </c>
      <c r="E24" s="22" t="s">
        <v>70</v>
      </c>
      <c r="F24" s="13" t="s">
        <v>32</v>
      </c>
      <c r="I24" s="5"/>
      <c r="J24" s="13">
        <f t="shared" si="3"/>
        <v>0.14484095999999405</v>
      </c>
      <c r="K24" s="17">
        <f t="shared" si="1"/>
        <v>55.24877952</v>
      </c>
      <c r="L24" s="13">
        <f t="shared" si="2"/>
      </c>
      <c r="M24" s="7"/>
    </row>
    <row r="25" spans="1:13" ht="15">
      <c r="A25" s="1"/>
      <c r="B25" s="13">
        <f t="shared" si="0"/>
      </c>
      <c r="C25" s="17">
        <v>34.33</v>
      </c>
      <c r="D25" s="15" t="s">
        <v>6</v>
      </c>
      <c r="E25" s="19" t="s">
        <v>33</v>
      </c>
      <c r="F25" s="13">
        <f t="shared" si="4"/>
        <v>0.09000000000000341</v>
      </c>
      <c r="I25" s="5"/>
      <c r="J25" s="13">
        <f t="shared" si="3"/>
      </c>
      <c r="K25" s="17">
        <f t="shared" si="1"/>
        <v>55.24877952</v>
      </c>
      <c r="L25" s="13">
        <f t="shared" si="2"/>
        <v>0.1448409600000055</v>
      </c>
      <c r="M25" s="7"/>
    </row>
    <row r="26" spans="1:13" ht="15">
      <c r="A26" s="1"/>
      <c r="B26" s="13">
        <f t="shared" si="0"/>
        <v>0.09000000000000341</v>
      </c>
      <c r="C26" s="17">
        <v>34.42</v>
      </c>
      <c r="D26" s="15" t="s">
        <v>9</v>
      </c>
      <c r="E26" s="20" t="s">
        <v>34</v>
      </c>
      <c r="F26" s="13">
        <f t="shared" si="4"/>
        <v>0.4299999999999997</v>
      </c>
      <c r="I26" s="5"/>
      <c r="J26" s="13">
        <f t="shared" si="3"/>
        <v>0.1448409600000055</v>
      </c>
      <c r="K26" s="17">
        <f t="shared" si="1"/>
        <v>55.39362048000001</v>
      </c>
      <c r="L26" s="13">
        <f t="shared" si="2"/>
        <v>0.6920179199999996</v>
      </c>
      <c r="M26" s="7"/>
    </row>
    <row r="27" spans="1:13" ht="15">
      <c r="A27" s="1"/>
      <c r="B27" s="13">
        <f t="shared" si="0"/>
        <v>0.4299999999999997</v>
      </c>
      <c r="C27" s="17">
        <v>34.85</v>
      </c>
      <c r="D27" s="15" t="s">
        <v>9</v>
      </c>
      <c r="E27" s="20" t="s">
        <v>35</v>
      </c>
      <c r="F27" s="13">
        <f t="shared" si="4"/>
        <v>3.1400000000000006</v>
      </c>
      <c r="I27" s="5"/>
      <c r="J27" s="13">
        <f t="shared" si="3"/>
        <v>0.6920179199999996</v>
      </c>
      <c r="K27" s="17">
        <f t="shared" si="1"/>
        <v>56.08563840000001</v>
      </c>
      <c r="L27" s="13">
        <f t="shared" si="2"/>
        <v>5.053340160000001</v>
      </c>
      <c r="M27" s="7"/>
    </row>
    <row r="28" spans="1:13" ht="15">
      <c r="A28" s="1"/>
      <c r="B28" s="13">
        <f t="shared" si="0"/>
        <v>3.1400000000000006</v>
      </c>
      <c r="C28" s="17">
        <v>37.99</v>
      </c>
      <c r="D28" s="15" t="s">
        <v>11</v>
      </c>
      <c r="E28" s="20" t="s">
        <v>36</v>
      </c>
      <c r="F28" s="13">
        <f t="shared" si="4"/>
        <v>3.049999999999997</v>
      </c>
      <c r="I28" s="5"/>
      <c r="J28" s="13">
        <f t="shared" si="3"/>
        <v>5.053340160000001</v>
      </c>
      <c r="K28" s="17">
        <f t="shared" si="1"/>
        <v>61.138978560000005</v>
      </c>
      <c r="L28" s="13">
        <f t="shared" si="2"/>
        <v>4.908499199999996</v>
      </c>
      <c r="M28" s="7"/>
    </row>
    <row r="29" spans="1:13" ht="15">
      <c r="A29" s="1"/>
      <c r="B29" s="13">
        <f t="shared" si="0"/>
        <v>3.049999999999997</v>
      </c>
      <c r="C29" s="17">
        <v>41.04</v>
      </c>
      <c r="D29" s="15" t="s">
        <v>9</v>
      </c>
      <c r="E29" s="20" t="s">
        <v>37</v>
      </c>
      <c r="F29" s="13">
        <f t="shared" si="4"/>
        <v>3.230000000000004</v>
      </c>
      <c r="I29" s="5"/>
      <c r="J29" s="13">
        <f t="shared" si="3"/>
        <v>4.908499199999996</v>
      </c>
      <c r="K29" s="17">
        <f t="shared" si="1"/>
        <v>66.04747776</v>
      </c>
      <c r="L29" s="13">
        <f t="shared" si="2"/>
        <v>5.198181120000006</v>
      </c>
      <c r="M29" s="7"/>
    </row>
    <row r="30" spans="1:13" ht="15">
      <c r="A30" s="1"/>
      <c r="B30" s="13">
        <f t="shared" si="0"/>
        <v>3.230000000000004</v>
      </c>
      <c r="C30" s="17">
        <v>44.27</v>
      </c>
      <c r="D30" s="15" t="s">
        <v>11</v>
      </c>
      <c r="E30" s="19" t="s">
        <v>38</v>
      </c>
      <c r="F30" s="13">
        <f t="shared" si="4"/>
        <v>0.04999999999999716</v>
      </c>
      <c r="I30" s="5"/>
      <c r="J30" s="13">
        <f t="shared" si="3"/>
        <v>5.198181120000006</v>
      </c>
      <c r="K30" s="17">
        <f t="shared" si="1"/>
        <v>71.24565888000001</v>
      </c>
      <c r="L30" s="13">
        <f t="shared" si="2"/>
        <v>0.08046719999999544</v>
      </c>
      <c r="M30" s="7"/>
    </row>
    <row r="31" spans="1:13" ht="38.25">
      <c r="A31" s="1"/>
      <c r="B31" s="13">
        <f t="shared" si="0"/>
        <v>0.04999999999999716</v>
      </c>
      <c r="C31" s="17">
        <v>44.32</v>
      </c>
      <c r="D31" s="21" t="s">
        <v>31</v>
      </c>
      <c r="E31" s="22" t="s">
        <v>39</v>
      </c>
      <c r="F31" s="13" t="s">
        <v>32</v>
      </c>
      <c r="I31" s="5"/>
      <c r="J31" s="13">
        <f t="shared" si="3"/>
        <v>0.08046719999999544</v>
      </c>
      <c r="K31" s="17">
        <f t="shared" si="1"/>
        <v>71.32612608000001</v>
      </c>
      <c r="L31" s="13">
        <f t="shared" si="2"/>
      </c>
      <c r="M31" s="7"/>
    </row>
    <row r="32" spans="1:13" ht="15">
      <c r="A32" s="1"/>
      <c r="B32" s="13">
        <f t="shared" si="0"/>
      </c>
      <c r="C32" s="17">
        <v>44.32</v>
      </c>
      <c r="D32" s="15" t="s">
        <v>9</v>
      </c>
      <c r="E32" s="19" t="s">
        <v>37</v>
      </c>
      <c r="F32" s="13">
        <f t="shared" si="4"/>
        <v>4.369999999999997</v>
      </c>
      <c r="I32" s="5"/>
      <c r="J32" s="13">
        <f t="shared" si="3"/>
      </c>
      <c r="K32" s="17">
        <f t="shared" si="1"/>
        <v>71.32612608000001</v>
      </c>
      <c r="L32" s="13">
        <f t="shared" si="2"/>
        <v>7.032833279999997</v>
      </c>
      <c r="M32" s="7"/>
    </row>
    <row r="33" spans="1:13" ht="15">
      <c r="A33" s="1"/>
      <c r="B33" s="13">
        <f t="shared" si="0"/>
        <v>4.369999999999997</v>
      </c>
      <c r="C33" s="17">
        <v>48.69</v>
      </c>
      <c r="D33" s="15" t="s">
        <v>11</v>
      </c>
      <c r="E33" s="20" t="s">
        <v>40</v>
      </c>
      <c r="F33" s="13">
        <f t="shared" si="4"/>
        <v>5.130000000000003</v>
      </c>
      <c r="I33" s="5"/>
      <c r="J33" s="13">
        <f t="shared" si="3"/>
        <v>7.032833279999997</v>
      </c>
      <c r="K33" s="17">
        <f t="shared" si="1"/>
        <v>78.35895936</v>
      </c>
      <c r="L33" s="13">
        <f t="shared" si="2"/>
        <v>8.255934720000004</v>
      </c>
      <c r="M33" s="7"/>
    </row>
    <row r="34" spans="1:13" ht="15">
      <c r="A34" s="1"/>
      <c r="B34" s="13">
        <f aca="true" t="shared" si="5" ref="B34:B60">IF(ISNUMBER(F33),F33,"")</f>
        <v>5.130000000000003</v>
      </c>
      <c r="C34" s="17">
        <v>53.82</v>
      </c>
      <c r="D34" s="15" t="s">
        <v>9</v>
      </c>
      <c r="E34" s="20" t="s">
        <v>41</v>
      </c>
      <c r="F34" s="13">
        <f t="shared" si="4"/>
        <v>0.020000000000003126</v>
      </c>
      <c r="I34" s="5"/>
      <c r="J34" s="13">
        <f aca="true" t="shared" si="6" ref="J34:J60">IF(ISNUMBER(B34),B34*1.609344,"")</f>
        <v>8.255934720000004</v>
      </c>
      <c r="K34" s="17">
        <f aca="true" t="shared" si="7" ref="K34:K60">IF(ISNUMBER(C34),C34*1.609344,"")</f>
        <v>86.61489408000001</v>
      </c>
      <c r="L34" s="13">
        <f aca="true" t="shared" si="8" ref="L34:L60">IF(ISNUMBER(F34),F34*1.609344,"")</f>
        <v>0.03218688000000503</v>
      </c>
      <c r="M34" s="7"/>
    </row>
    <row r="35" spans="1:13" ht="15">
      <c r="A35" s="1"/>
      <c r="B35" s="13">
        <f t="shared" si="5"/>
        <v>0.020000000000003126</v>
      </c>
      <c r="C35" s="17">
        <v>53.84</v>
      </c>
      <c r="D35" s="15" t="s">
        <v>11</v>
      </c>
      <c r="E35" s="16" t="s">
        <v>42</v>
      </c>
      <c r="F35" s="13">
        <f t="shared" si="4"/>
        <v>0.38999999999999346</v>
      </c>
      <c r="I35" s="5"/>
      <c r="J35" s="13">
        <f t="shared" si="6"/>
        <v>0.03218688000000503</v>
      </c>
      <c r="K35" s="17">
        <f t="shared" si="7"/>
        <v>86.64708096000001</v>
      </c>
      <c r="L35" s="13">
        <f t="shared" si="8"/>
        <v>0.6276441599999896</v>
      </c>
      <c r="M35" s="7"/>
    </row>
    <row r="36" spans="1:13" ht="15">
      <c r="A36" s="1"/>
      <c r="B36" s="13">
        <f t="shared" si="5"/>
        <v>0.38999999999999346</v>
      </c>
      <c r="C36" s="17">
        <v>54.23</v>
      </c>
      <c r="D36" s="15" t="s">
        <v>9</v>
      </c>
      <c r="E36" s="16" t="s">
        <v>43</v>
      </c>
      <c r="F36" s="13">
        <f t="shared" si="4"/>
        <v>0.010000000000005116</v>
      </c>
      <c r="I36" s="5"/>
      <c r="J36" s="13">
        <f t="shared" si="6"/>
        <v>0.6276441599999896</v>
      </c>
      <c r="K36" s="17">
        <f t="shared" si="7"/>
        <v>87.27472512</v>
      </c>
      <c r="L36" s="13">
        <f t="shared" si="8"/>
        <v>0.016093440000008234</v>
      </c>
      <c r="M36" s="7"/>
    </row>
    <row r="37" spans="1:13" ht="15">
      <c r="A37" s="1"/>
      <c r="B37" s="13">
        <f t="shared" si="5"/>
        <v>0.010000000000005116</v>
      </c>
      <c r="C37" s="17">
        <v>54.24</v>
      </c>
      <c r="D37" s="15" t="s">
        <v>11</v>
      </c>
      <c r="E37" s="16" t="s">
        <v>44</v>
      </c>
      <c r="F37" s="13">
        <f t="shared" si="4"/>
        <v>0.6199999999999974</v>
      </c>
      <c r="I37" s="5"/>
      <c r="J37" s="13">
        <f t="shared" si="6"/>
        <v>0.016093440000008234</v>
      </c>
      <c r="K37" s="17">
        <f t="shared" si="7"/>
        <v>87.29081856</v>
      </c>
      <c r="L37" s="13">
        <f t="shared" si="8"/>
        <v>0.9977932799999959</v>
      </c>
      <c r="M37" s="7"/>
    </row>
    <row r="38" spans="1:13" ht="15">
      <c r="A38" s="1"/>
      <c r="B38" s="13">
        <f t="shared" si="5"/>
        <v>0.6199999999999974</v>
      </c>
      <c r="C38" s="17">
        <v>54.86</v>
      </c>
      <c r="D38" s="18" t="s">
        <v>45</v>
      </c>
      <c r="E38" s="16" t="s">
        <v>46</v>
      </c>
      <c r="F38" s="13">
        <f t="shared" si="4"/>
        <v>0.3100000000000023</v>
      </c>
      <c r="I38" s="5"/>
      <c r="J38" s="13">
        <f t="shared" si="6"/>
        <v>0.9977932799999959</v>
      </c>
      <c r="K38" s="17">
        <f t="shared" si="7"/>
        <v>88.28861184</v>
      </c>
      <c r="L38" s="13">
        <f t="shared" si="8"/>
        <v>0.49889664000000367</v>
      </c>
      <c r="M38" s="7"/>
    </row>
    <row r="39" spans="1:13" ht="15">
      <c r="A39" s="1"/>
      <c r="B39" s="13">
        <f t="shared" si="5"/>
        <v>0.3100000000000023</v>
      </c>
      <c r="C39" s="17">
        <v>55.17</v>
      </c>
      <c r="D39" s="15" t="s">
        <v>11</v>
      </c>
      <c r="E39" s="16" t="s">
        <v>47</v>
      </c>
      <c r="F39" s="13">
        <f t="shared" si="4"/>
        <v>0.3200000000000003</v>
      </c>
      <c r="I39" s="5"/>
      <c r="J39" s="13">
        <f t="shared" si="6"/>
        <v>0.49889664000000367</v>
      </c>
      <c r="K39" s="17">
        <f t="shared" si="7"/>
        <v>88.78750848000001</v>
      </c>
      <c r="L39" s="13">
        <f t="shared" si="8"/>
        <v>0.5149900800000005</v>
      </c>
      <c r="M39" s="7"/>
    </row>
    <row r="40" spans="1:13" ht="25.5">
      <c r="A40" s="1"/>
      <c r="B40" s="13">
        <f t="shared" si="5"/>
        <v>0.3200000000000003</v>
      </c>
      <c r="C40" s="17">
        <v>55.49</v>
      </c>
      <c r="D40" s="15" t="s">
        <v>9</v>
      </c>
      <c r="E40" s="16" t="s">
        <v>48</v>
      </c>
      <c r="F40" s="13">
        <f t="shared" si="4"/>
        <v>0.5700000000000003</v>
      </c>
      <c r="I40" s="5"/>
      <c r="J40" s="13">
        <f t="shared" si="6"/>
        <v>0.5149900800000005</v>
      </c>
      <c r="K40" s="17">
        <f t="shared" si="7"/>
        <v>89.30249856</v>
      </c>
      <c r="L40" s="13">
        <f t="shared" si="8"/>
        <v>0.9173260800000005</v>
      </c>
      <c r="M40" s="7"/>
    </row>
    <row r="41" spans="1:13" ht="15">
      <c r="A41" s="1"/>
      <c r="B41" s="13">
        <f t="shared" si="5"/>
        <v>0.5700000000000003</v>
      </c>
      <c r="C41" s="17">
        <v>56.06</v>
      </c>
      <c r="D41" s="15" t="s">
        <v>9</v>
      </c>
      <c r="E41" s="20" t="s">
        <v>49</v>
      </c>
      <c r="F41" s="13">
        <f t="shared" si="4"/>
        <v>0.04999999999999716</v>
      </c>
      <c r="I41" s="5"/>
      <c r="J41" s="13">
        <f t="shared" si="6"/>
        <v>0.9173260800000005</v>
      </c>
      <c r="K41" s="17">
        <f t="shared" si="7"/>
        <v>90.21982464000001</v>
      </c>
      <c r="L41" s="13">
        <f t="shared" si="8"/>
        <v>0.08046719999999544</v>
      </c>
      <c r="M41" s="7"/>
    </row>
    <row r="42" spans="1:13" ht="15">
      <c r="A42" s="1"/>
      <c r="B42" s="13">
        <f t="shared" si="5"/>
        <v>0.04999999999999716</v>
      </c>
      <c r="C42" s="17">
        <v>56.11</v>
      </c>
      <c r="D42" s="15" t="s">
        <v>11</v>
      </c>
      <c r="E42" s="20" t="s">
        <v>50</v>
      </c>
      <c r="F42" s="13">
        <f>C43-C42</f>
        <v>0.5499999999999972</v>
      </c>
      <c r="I42" s="5"/>
      <c r="J42" s="13">
        <f t="shared" si="6"/>
        <v>0.08046719999999544</v>
      </c>
      <c r="K42" s="17">
        <f t="shared" si="7"/>
        <v>90.30029184</v>
      </c>
      <c r="L42" s="13">
        <f t="shared" si="8"/>
        <v>0.8851391999999955</v>
      </c>
      <c r="M42" s="7"/>
    </row>
    <row r="43" spans="1:13" ht="15">
      <c r="A43" s="1"/>
      <c r="B43" s="13">
        <f t="shared" si="5"/>
        <v>0.5499999999999972</v>
      </c>
      <c r="C43" s="17">
        <v>56.66</v>
      </c>
      <c r="D43" s="15" t="s">
        <v>11</v>
      </c>
      <c r="E43" s="16" t="s">
        <v>51</v>
      </c>
      <c r="F43" s="13">
        <f t="shared" si="4"/>
        <v>0.10000000000000142</v>
      </c>
      <c r="I43" s="5"/>
      <c r="J43" s="13">
        <f t="shared" si="6"/>
        <v>0.8851391999999955</v>
      </c>
      <c r="K43" s="17">
        <f t="shared" si="7"/>
        <v>91.18543104</v>
      </c>
      <c r="L43" s="13">
        <f t="shared" si="8"/>
        <v>0.1609344000000023</v>
      </c>
      <c r="M43" s="7"/>
    </row>
    <row r="44" spans="1:13" ht="15">
      <c r="A44" s="1"/>
      <c r="B44" s="13">
        <f t="shared" si="5"/>
        <v>0.10000000000000142</v>
      </c>
      <c r="C44" s="17">
        <v>56.76</v>
      </c>
      <c r="D44" s="15" t="s">
        <v>9</v>
      </c>
      <c r="E44" s="20" t="s">
        <v>52</v>
      </c>
      <c r="F44" s="13">
        <f t="shared" si="4"/>
        <v>0.9400000000000048</v>
      </c>
      <c r="I44" s="5"/>
      <c r="J44" s="13">
        <f t="shared" si="6"/>
        <v>0.1609344000000023</v>
      </c>
      <c r="K44" s="17">
        <f t="shared" si="7"/>
        <v>91.34636544</v>
      </c>
      <c r="L44" s="13">
        <f t="shared" si="8"/>
        <v>1.5127833600000078</v>
      </c>
      <c r="M44" s="7"/>
    </row>
    <row r="45" spans="1:13" ht="25.5">
      <c r="A45" s="1"/>
      <c r="B45" s="13">
        <f t="shared" si="5"/>
        <v>0.9400000000000048</v>
      </c>
      <c r="C45" s="17">
        <v>57.7</v>
      </c>
      <c r="D45" s="15" t="s">
        <v>53</v>
      </c>
      <c r="E45" s="20" t="s">
        <v>54</v>
      </c>
      <c r="F45" s="13">
        <f t="shared" si="4"/>
        <v>4.549999999999997</v>
      </c>
      <c r="I45" s="5"/>
      <c r="J45" s="13">
        <f t="shared" si="6"/>
        <v>1.5127833600000078</v>
      </c>
      <c r="K45" s="17">
        <f t="shared" si="7"/>
        <v>92.85914880000001</v>
      </c>
      <c r="L45" s="13">
        <f t="shared" si="8"/>
        <v>7.322515199999996</v>
      </c>
      <c r="M45" s="7"/>
    </row>
    <row r="46" spans="1:13" ht="15">
      <c r="A46" s="1"/>
      <c r="B46" s="13">
        <f t="shared" si="5"/>
        <v>4.549999999999997</v>
      </c>
      <c r="C46" s="17">
        <v>62.25</v>
      </c>
      <c r="D46" s="15" t="s">
        <v>11</v>
      </c>
      <c r="E46" s="16" t="s">
        <v>55</v>
      </c>
      <c r="F46" s="13">
        <f t="shared" si="4"/>
        <v>0.11999999999999744</v>
      </c>
      <c r="I46" s="5"/>
      <c r="J46" s="13">
        <f t="shared" si="6"/>
        <v>7.322515199999996</v>
      </c>
      <c r="K46" s="17">
        <f t="shared" si="7"/>
        <v>100.18166400000001</v>
      </c>
      <c r="L46" s="13">
        <f t="shared" si="8"/>
        <v>0.1931212799999959</v>
      </c>
      <c r="M46" s="7"/>
    </row>
    <row r="47" spans="1:13" ht="15">
      <c r="A47" s="1"/>
      <c r="B47" s="13">
        <f t="shared" si="5"/>
        <v>0.11999999999999744</v>
      </c>
      <c r="C47" s="17">
        <v>62.37</v>
      </c>
      <c r="D47" s="15" t="s">
        <v>9</v>
      </c>
      <c r="E47" s="20" t="s">
        <v>56</v>
      </c>
      <c r="F47" s="13">
        <f t="shared" si="4"/>
        <v>2.5700000000000003</v>
      </c>
      <c r="I47" s="5"/>
      <c r="J47" s="13">
        <f t="shared" si="6"/>
        <v>0.1931212799999959</v>
      </c>
      <c r="K47" s="17">
        <f t="shared" si="7"/>
        <v>100.37478528</v>
      </c>
      <c r="L47" s="13">
        <f t="shared" si="8"/>
        <v>4.136014080000001</v>
      </c>
      <c r="M47" s="7"/>
    </row>
    <row r="48" spans="1:13" ht="25.5">
      <c r="A48" s="1"/>
      <c r="B48" s="13">
        <f t="shared" si="5"/>
        <v>2.5700000000000003</v>
      </c>
      <c r="C48" s="17">
        <v>64.94</v>
      </c>
      <c r="D48" s="15" t="s">
        <v>6</v>
      </c>
      <c r="E48" s="16" t="s">
        <v>57</v>
      </c>
      <c r="F48" s="13">
        <f t="shared" si="4"/>
        <v>0.010000000000005116</v>
      </c>
      <c r="I48" s="5"/>
      <c r="J48" s="13">
        <f t="shared" si="6"/>
        <v>4.136014080000001</v>
      </c>
      <c r="K48" s="17">
        <f t="shared" si="7"/>
        <v>104.51079936000001</v>
      </c>
      <c r="L48" s="13">
        <f t="shared" si="8"/>
        <v>0.016093440000008234</v>
      </c>
      <c r="M48" s="7"/>
    </row>
    <row r="49" spans="1:13" ht="15">
      <c r="A49" s="1"/>
      <c r="B49" s="13">
        <f t="shared" si="5"/>
        <v>0.010000000000005116</v>
      </c>
      <c r="C49" s="17">
        <v>64.95</v>
      </c>
      <c r="D49" s="15" t="s">
        <v>11</v>
      </c>
      <c r="E49" s="20" t="s">
        <v>58</v>
      </c>
      <c r="F49" s="13">
        <f t="shared" si="4"/>
        <v>2.230000000000004</v>
      </c>
      <c r="I49" s="5"/>
      <c r="J49" s="13">
        <f t="shared" si="6"/>
        <v>0.016093440000008234</v>
      </c>
      <c r="K49" s="17">
        <f t="shared" si="7"/>
        <v>104.52689280000001</v>
      </c>
      <c r="L49" s="13">
        <f t="shared" si="8"/>
        <v>3.5888371200000067</v>
      </c>
      <c r="M49" s="7"/>
    </row>
    <row r="50" spans="1:13" ht="15">
      <c r="A50" s="1"/>
      <c r="B50" s="13">
        <f t="shared" si="5"/>
        <v>2.230000000000004</v>
      </c>
      <c r="C50" s="17">
        <v>67.18</v>
      </c>
      <c r="D50" s="15" t="s">
        <v>11</v>
      </c>
      <c r="E50" s="20" t="s">
        <v>59</v>
      </c>
      <c r="F50" s="13">
        <f t="shared" si="4"/>
        <v>1.529999999999987</v>
      </c>
      <c r="I50" s="5"/>
      <c r="J50" s="13">
        <f t="shared" si="6"/>
        <v>3.5888371200000067</v>
      </c>
      <c r="K50" s="17">
        <f t="shared" si="7"/>
        <v>108.11572992000002</v>
      </c>
      <c r="L50" s="13">
        <f t="shared" si="8"/>
        <v>2.462296319999979</v>
      </c>
      <c r="M50" s="7"/>
    </row>
    <row r="51" spans="1:13" ht="15">
      <c r="A51" s="1"/>
      <c r="B51" s="13">
        <f t="shared" si="5"/>
        <v>1.529999999999987</v>
      </c>
      <c r="C51" s="17">
        <v>68.71</v>
      </c>
      <c r="D51" s="15" t="s">
        <v>9</v>
      </c>
      <c r="E51" s="20" t="s">
        <v>60</v>
      </c>
      <c r="F51" s="13">
        <f t="shared" si="4"/>
        <v>0.04000000000000625</v>
      </c>
      <c r="I51" s="5"/>
      <c r="J51" s="13">
        <f t="shared" si="6"/>
        <v>2.462296319999979</v>
      </c>
      <c r="K51" s="17">
        <f t="shared" si="7"/>
        <v>110.57802624</v>
      </c>
      <c r="L51" s="13">
        <f t="shared" si="8"/>
        <v>0.06437376000001006</v>
      </c>
      <c r="M51" s="7"/>
    </row>
    <row r="52" spans="1:13" ht="15">
      <c r="A52" s="1"/>
      <c r="B52" s="13">
        <f t="shared" si="5"/>
        <v>0.04000000000000625</v>
      </c>
      <c r="C52" s="17">
        <v>68.75</v>
      </c>
      <c r="D52" s="15" t="s">
        <v>11</v>
      </c>
      <c r="E52" s="19" t="s">
        <v>61</v>
      </c>
      <c r="F52" s="13">
        <f t="shared" si="4"/>
        <v>0.15000000000000568</v>
      </c>
      <c r="I52" s="5"/>
      <c r="J52" s="13">
        <f t="shared" si="6"/>
        <v>0.06437376000001006</v>
      </c>
      <c r="K52" s="17">
        <f t="shared" si="7"/>
        <v>110.64240000000001</v>
      </c>
      <c r="L52" s="13">
        <f t="shared" si="8"/>
        <v>0.24140160000000915</v>
      </c>
      <c r="M52" s="7"/>
    </row>
    <row r="53" spans="1:13" ht="15">
      <c r="A53" s="1"/>
      <c r="B53" s="13">
        <f t="shared" si="5"/>
        <v>0.15000000000000568</v>
      </c>
      <c r="C53" s="17">
        <v>68.9</v>
      </c>
      <c r="D53" s="15" t="s">
        <v>6</v>
      </c>
      <c r="E53" s="20" t="s">
        <v>62</v>
      </c>
      <c r="F53" s="13">
        <f t="shared" si="4"/>
        <v>1.809999999999988</v>
      </c>
      <c r="I53" s="5"/>
      <c r="J53" s="13">
        <f t="shared" si="6"/>
        <v>0.24140160000000915</v>
      </c>
      <c r="K53" s="17">
        <f t="shared" si="7"/>
        <v>110.88380160000001</v>
      </c>
      <c r="L53" s="13">
        <f t="shared" si="8"/>
        <v>2.912912639999981</v>
      </c>
      <c r="M53" s="7"/>
    </row>
    <row r="54" spans="1:13" ht="15">
      <c r="A54" s="1"/>
      <c r="B54" s="13">
        <f t="shared" si="5"/>
        <v>1.809999999999988</v>
      </c>
      <c r="C54" s="17">
        <v>70.71</v>
      </c>
      <c r="D54" s="15" t="s">
        <v>6</v>
      </c>
      <c r="E54" s="19" t="s">
        <v>63</v>
      </c>
      <c r="F54" s="13">
        <f t="shared" si="4"/>
        <v>0.29000000000000625</v>
      </c>
      <c r="I54" s="5"/>
      <c r="J54" s="13">
        <f t="shared" si="6"/>
        <v>2.912912639999981</v>
      </c>
      <c r="K54" s="17">
        <f t="shared" si="7"/>
        <v>113.79671424</v>
      </c>
      <c r="L54" s="13">
        <f t="shared" si="8"/>
        <v>0.4667097600000101</v>
      </c>
      <c r="M54" s="7"/>
    </row>
    <row r="55" spans="1:13" ht="15">
      <c r="A55" s="1"/>
      <c r="B55" s="13">
        <f t="shared" si="5"/>
        <v>0.29000000000000625</v>
      </c>
      <c r="C55" s="17">
        <v>71</v>
      </c>
      <c r="D55" s="15" t="s">
        <v>11</v>
      </c>
      <c r="E55" s="19" t="s">
        <v>64</v>
      </c>
      <c r="F55" s="13">
        <f t="shared" si="4"/>
        <v>0.6400000000000006</v>
      </c>
      <c r="I55" s="5"/>
      <c r="J55" s="13">
        <f t="shared" si="6"/>
        <v>0.4667097600000101</v>
      </c>
      <c r="K55" s="17">
        <f t="shared" si="7"/>
        <v>114.26342400000001</v>
      </c>
      <c r="L55" s="13">
        <f t="shared" si="8"/>
        <v>1.029980160000001</v>
      </c>
      <c r="M55" s="7"/>
    </row>
    <row r="56" spans="1:13" ht="15">
      <c r="A56" s="1"/>
      <c r="B56" s="13">
        <f t="shared" si="5"/>
        <v>0.6400000000000006</v>
      </c>
      <c r="C56" s="17">
        <v>71.64</v>
      </c>
      <c r="D56" s="15" t="s">
        <v>11</v>
      </c>
      <c r="E56" s="19" t="s">
        <v>65</v>
      </c>
      <c r="F56" s="13">
        <f t="shared" si="4"/>
        <v>0.28000000000000114</v>
      </c>
      <c r="I56" s="5"/>
      <c r="J56" s="13">
        <f t="shared" si="6"/>
        <v>1.029980160000001</v>
      </c>
      <c r="K56" s="17">
        <f t="shared" si="7"/>
        <v>115.29340416000001</v>
      </c>
      <c r="L56" s="13">
        <f t="shared" si="8"/>
        <v>0.45061632000000185</v>
      </c>
      <c r="M56" s="7"/>
    </row>
    <row r="57" spans="1:13" ht="15">
      <c r="A57" s="1"/>
      <c r="B57" s="13">
        <f t="shared" si="5"/>
        <v>0.28000000000000114</v>
      </c>
      <c r="C57" s="17">
        <v>71.92</v>
      </c>
      <c r="D57" s="15" t="s">
        <v>9</v>
      </c>
      <c r="E57" s="19" t="s">
        <v>66</v>
      </c>
      <c r="F57" s="13">
        <f t="shared" si="4"/>
        <v>0.01999999999999602</v>
      </c>
      <c r="I57" s="5"/>
      <c r="J57" s="13">
        <f t="shared" si="6"/>
        <v>0.45061632000000185</v>
      </c>
      <c r="K57" s="17">
        <f t="shared" si="7"/>
        <v>115.74402048000002</v>
      </c>
      <c r="L57" s="13">
        <f t="shared" si="8"/>
        <v>0.032186879999993596</v>
      </c>
      <c r="M57" s="7"/>
    </row>
    <row r="58" spans="1:13" ht="15">
      <c r="A58" s="1"/>
      <c r="B58" s="13">
        <f t="shared" si="5"/>
        <v>0.01999999999999602</v>
      </c>
      <c r="C58" s="17">
        <v>71.94</v>
      </c>
      <c r="D58" s="15" t="s">
        <v>9</v>
      </c>
      <c r="E58" s="19" t="s">
        <v>67</v>
      </c>
      <c r="F58" s="13">
        <f t="shared" si="4"/>
        <v>0.9699999999999989</v>
      </c>
      <c r="I58" s="5"/>
      <c r="J58" s="13">
        <f t="shared" si="6"/>
        <v>0.032186879999993596</v>
      </c>
      <c r="K58" s="17">
        <f t="shared" si="7"/>
        <v>115.77620736</v>
      </c>
      <c r="L58" s="13">
        <f t="shared" si="8"/>
        <v>1.5610636799999982</v>
      </c>
      <c r="M58" s="7"/>
    </row>
    <row r="59" spans="1:13" ht="15">
      <c r="A59" s="1"/>
      <c r="B59" s="13">
        <f t="shared" si="5"/>
        <v>0.9699999999999989</v>
      </c>
      <c r="C59" s="17">
        <v>72.91</v>
      </c>
      <c r="D59" s="15" t="s">
        <v>11</v>
      </c>
      <c r="E59" s="19" t="s">
        <v>68</v>
      </c>
      <c r="F59" s="13">
        <f t="shared" si="4"/>
        <v>0.10999999999999943</v>
      </c>
      <c r="I59" s="5"/>
      <c r="J59" s="13">
        <f t="shared" si="6"/>
        <v>1.5610636799999982</v>
      </c>
      <c r="K59" s="17">
        <f t="shared" si="7"/>
        <v>117.33727104</v>
      </c>
      <c r="L59" s="13">
        <f t="shared" si="8"/>
        <v>0.1770278399999991</v>
      </c>
      <c r="M59" s="7"/>
    </row>
    <row r="60" spans="1:13" ht="25.5">
      <c r="A60" s="1"/>
      <c r="B60" s="13">
        <f t="shared" si="5"/>
        <v>0.10999999999999943</v>
      </c>
      <c r="C60" s="17">
        <v>73.02</v>
      </c>
      <c r="D60" s="21" t="s">
        <v>31</v>
      </c>
      <c r="E60" s="22" t="s">
        <v>71</v>
      </c>
      <c r="F60" s="13"/>
      <c r="I60" s="5"/>
      <c r="J60" s="13">
        <f t="shared" si="6"/>
        <v>0.1770278399999991</v>
      </c>
      <c r="K60" s="17">
        <f t="shared" si="7"/>
        <v>117.51429888</v>
      </c>
      <c r="L60" s="13">
        <f t="shared" si="8"/>
      </c>
      <c r="M60" s="7"/>
    </row>
  </sheetData>
  <sheetProtection/>
  <mergeCells count="1">
    <mergeCell ref="H3:H20"/>
  </mergeCells>
  <printOptions/>
  <pageMargins left="0.7" right="0.7" top="1" bottom="1" header="0.5" footer="0"/>
  <pageSetup horizontalDpi="600" verticalDpi="600" orientation="portrait" r:id="rId1"/>
  <headerFooter>
    <oddHeader>&amp;C&amp;"Verdana,Bold"&amp;12San Francisco Randonneurs - Point Reyes Populaire 114K
&amp;11Start Time XXXX (xx:xx xm) - 07:36 hour time limit</oddHeader>
    <oddFooter>&amp;LT   - Tee Intersection
SS - Stop Sign
SL - Stop Light&amp;C&amp;"Verdana,Bold"Day of event contact (Google Voice):  415 644 8460 &amp;"Verdana,Regular"
Page &amp;P of &amp;N</oddFooter>
  </headerFooter>
  <rowBreaks count="1" manualBreakCount="1">
    <brk id="3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McAfee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2013-01-28T16:19:20Z</dcterms:created>
  <dcterms:modified xsi:type="dcterms:W3CDTF">2013-01-29T15:23:55Z</dcterms:modified>
  <cp:category/>
  <cp:version/>
  <cp:contentType/>
  <cp:contentStatus/>
</cp:coreProperties>
</file>