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robha\Downloads\"/>
    </mc:Choice>
  </mc:AlternateContent>
  <xr:revisionPtr revIDLastSave="0" documentId="8_{8B8ED97E-1A9B-4E15-A015-F6E067FC6F07}" xr6:coauthVersionLast="40" xr6:coauthVersionMax="40" xr10:uidLastSave="{00000000-0000-0000-0000-000000000000}"/>
  <bookViews>
    <workbookView xWindow="0" yWindow="0" windowWidth="21570" windowHeight="7980" xr2:uid="{00000000-000D-0000-FFFF-FFFF00000000}"/>
  </bookViews>
  <sheets>
    <sheet name="Pierce Point 200K" sheetId="1" r:id="rId1"/>
  </sheets>
  <definedNames>
    <definedName name="_xlnm.Print_Area" localSheetId="0">'Pierce Point 200K'!$B$1:$F$75</definedName>
    <definedName name="_xlnm.Print_Titles" localSheetId="0">'Pierce Point 200K'!$1:$1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1" l="1"/>
  <c r="B3" i="1"/>
  <c r="B31" i="1"/>
  <c r="F72" i="1" l="1"/>
  <c r="B73" i="1" s="1"/>
  <c r="B39" i="1"/>
  <c r="F57" i="1"/>
  <c r="B58" i="1" s="1"/>
  <c r="F41" i="1"/>
  <c r="B42" i="1" s="1"/>
  <c r="F37" i="1"/>
  <c r="B38" i="1" s="1"/>
  <c r="F16" i="1"/>
  <c r="F68" i="1"/>
  <c r="F13" i="1" l="1"/>
  <c r="B14" i="1" s="1"/>
  <c r="F43" i="1"/>
  <c r="B44" i="1" s="1"/>
  <c r="F71" i="1"/>
  <c r="B72" i="1" s="1"/>
  <c r="F27" i="1"/>
  <c r="B28" i="1" s="1"/>
  <c r="F64" i="1"/>
  <c r="F20" i="1"/>
  <c r="B21" i="1" s="1"/>
  <c r="F28" i="1"/>
  <c r="F63" i="1"/>
  <c r="B64" i="1" s="1"/>
  <c r="F69" i="1"/>
  <c r="F47" i="1"/>
  <c r="B48" i="1" s="1"/>
  <c r="F29" i="1"/>
  <c r="B30" i="1" s="1"/>
  <c r="F45" i="1"/>
  <c r="B46" i="1" s="1"/>
  <c r="F70" i="1"/>
  <c r="B71" i="1" s="1"/>
  <c r="F65" i="1"/>
  <c r="B66" i="1" s="1"/>
  <c r="F48" i="1"/>
  <c r="F12" i="1"/>
  <c r="B13" i="1" s="1"/>
  <c r="F36" i="1"/>
  <c r="B37" i="1" s="1"/>
  <c r="F9" i="1"/>
  <c r="F66" i="1"/>
  <c r="B67" i="1" s="1"/>
  <c r="F31" i="1"/>
  <c r="B32" i="1" s="1"/>
  <c r="F44" i="1"/>
  <c r="F61" i="1"/>
  <c r="B62" i="1" s="1"/>
  <c r="F58" i="1"/>
  <c r="B59" i="1" s="1"/>
  <c r="F15" i="1"/>
  <c r="B16" i="1" s="1"/>
  <c r="F33" i="1"/>
  <c r="F49" i="1"/>
  <c r="F51" i="1"/>
  <c r="F4" i="1"/>
  <c r="B5" i="1" s="1"/>
  <c r="F50" i="1"/>
  <c r="F55" i="1"/>
  <c r="F35" i="1"/>
  <c r="B36" i="1" s="1"/>
  <c r="F11" i="1"/>
  <c r="F52" i="1"/>
  <c r="B53" i="1" s="1"/>
  <c r="F32" i="1"/>
  <c r="B33" i="1" s="1"/>
  <c r="F34" i="1"/>
  <c r="B35" i="1" s="1"/>
  <c r="F60" i="1"/>
  <c r="B61" i="1" s="1"/>
  <c r="F23" i="1"/>
  <c r="F56" i="1"/>
  <c r="F40" i="1"/>
  <c r="F24" i="1"/>
  <c r="B25" i="1" s="1"/>
  <c r="F8" i="1"/>
  <c r="F25" i="1"/>
  <c r="F10" i="1"/>
  <c r="F67" i="1"/>
  <c r="F26" i="1"/>
  <c r="F42" i="1"/>
  <c r="F39" i="1"/>
  <c r="F5" i="1"/>
  <c r="B6" i="1" s="1"/>
  <c r="F21" i="1"/>
  <c r="B22" i="1" s="1"/>
  <c r="F53" i="1"/>
  <c r="B54" i="1" s="1"/>
  <c r="F59" i="1"/>
  <c r="B60" i="1" s="1"/>
  <c r="F54" i="1"/>
  <c r="B55" i="1" s="1"/>
  <c r="F62" i="1"/>
  <c r="F19" i="1"/>
  <c r="F46" i="1"/>
  <c r="F7" i="1"/>
  <c r="F14" i="1"/>
  <c r="F17" i="1"/>
  <c r="F6" i="1"/>
  <c r="F22" i="1"/>
  <c r="F18" i="1"/>
  <c r="B65" i="1"/>
  <c r="B17" i="1"/>
  <c r="B57" i="1"/>
  <c r="B69" i="1"/>
  <c r="F3" i="1"/>
  <c r="B9" i="1" l="1"/>
  <c r="B41" i="1"/>
  <c r="B49" i="1"/>
  <c r="B45" i="1"/>
  <c r="B29" i="1"/>
  <c r="B10" i="1"/>
  <c r="B70" i="1"/>
  <c r="B52" i="1"/>
  <c r="B56" i="1"/>
  <c r="B50" i="1"/>
  <c r="B51" i="1"/>
  <c r="B34" i="1"/>
  <c r="B12" i="1"/>
  <c r="B27" i="1"/>
  <c r="B68" i="1"/>
  <c r="B63" i="1"/>
  <c r="B40" i="1"/>
  <c r="B11" i="1"/>
  <c r="B43" i="1"/>
  <c r="B26" i="1"/>
  <c r="B24" i="1"/>
  <c r="B8" i="1"/>
  <c r="B20" i="1"/>
  <c r="B47" i="1"/>
  <c r="B15" i="1"/>
  <c r="B19" i="1"/>
  <c r="B18" i="1"/>
  <c r="B23" i="1"/>
  <c r="B7" i="1"/>
  <c r="B4" i="1"/>
</calcChain>
</file>

<file path=xl/sharedStrings.xml><?xml version="1.0" encoding="utf-8"?>
<sst xmlns="http://schemas.openxmlformats.org/spreadsheetml/2006/main" count="162" uniqueCount="87">
  <si>
    <t>(T,SS) Mason St</t>
  </si>
  <si>
    <t>(SS) Old Mason St</t>
  </si>
  <si>
    <t>(SS) Crissy Field Ave - uphill</t>
  </si>
  <si>
    <t>(T) Lincoln Blvd</t>
  </si>
  <si>
    <t>Battery East Rd - just after parking lot</t>
  </si>
  <si>
    <t>continue on trail under GGB - cross via west sidewalk</t>
  </si>
  <si>
    <t>through parking lot - go up short hill</t>
  </si>
  <si>
    <t>(T, SS) Conzelman Rd</t>
  </si>
  <si>
    <t>(T,SS) Alexander Ave; follow centerline to continue on 2nd St</t>
  </si>
  <si>
    <t>short bikepath towards Miller Ave</t>
  </si>
  <si>
    <t>Miller Ave</t>
  </si>
  <si>
    <t>(SL) Camino Alto; b/c Corte Madera at summit; b/c Magnolia Ave; b/c College Ave</t>
  </si>
  <si>
    <t>(SS) Kent Ave @ Woodland; b/c Poplar Ave; b/c Ross Commons</t>
  </si>
  <si>
    <t>(T,SS) Lagunitas Rd</t>
  </si>
  <si>
    <t>(SS) Shady Lane</t>
  </si>
  <si>
    <t>(T,SS) Bolinas Ave</t>
  </si>
  <si>
    <t>(SL) San Anselmo Ave - into downtown San Anselmo</t>
  </si>
  <si>
    <t>San Anselmo Ave - just before Center Ave stop sign</t>
  </si>
  <si>
    <t>(SS) San Anselmo Ave @ Hazel Ave - follow bike route sign</t>
  </si>
  <si>
    <t>(SS) Pastori Ave; followed immediately</t>
  </si>
  <si>
    <t>(SS) Center Blvd; b/c Broadway Blvd</t>
  </si>
  <si>
    <t>(SS) Claus Dr; followed immediately</t>
  </si>
  <si>
    <t>(SL) Sir Francis Drake Blvd</t>
  </si>
  <si>
    <t>(T,SS) CA-1 N @ bottom of hill</t>
  </si>
  <si>
    <t>Sir Francis Drake Blvd</t>
  </si>
  <si>
    <t>return on Sir Francis Drake Blvd</t>
  </si>
  <si>
    <t>(SS) CA-1 N
Point Reyes - food/supplies</t>
  </si>
  <si>
    <t>CA-1 N</t>
  </si>
  <si>
    <t>Dillon Beach Rd in Tomales</t>
  </si>
  <si>
    <t>Beach Rd</t>
  </si>
  <si>
    <t>return east on Beach Rd</t>
  </si>
  <si>
    <t>(T,SS) Dillon Beach Rd</t>
  </si>
  <si>
    <t>(SS) CA-1 S in Tomales</t>
  </si>
  <si>
    <t>Point Reyes Petaluma Rd - signs for Petaluma</t>
  </si>
  <si>
    <t>(SS) Point Reyes-Petaluma Rd @ Platform Bridge Rd</t>
  </si>
  <si>
    <t>Nicasio Valley Rd - signs for Nicasio/San Rafeal</t>
  </si>
  <si>
    <t>(SS) Sir Francis Drake Blvd @ bottom of hill</t>
  </si>
  <si>
    <t>(SL) Claus Dr - into downtown Fairfax;
followed immedietely</t>
  </si>
  <si>
    <t>(T) Broadway Blvd (BR20); b/c Center Blvd</t>
  </si>
  <si>
    <t>(SS) Pastori Dr (sign for BR20); followed immediately</t>
  </si>
  <si>
    <t>Lansdale Dr (BR20); b/c San Ansolmo Dr</t>
  </si>
  <si>
    <t>(T,SS) San Anselmo Ave (BR20) @ Hazel Ave</t>
  </si>
  <si>
    <t>(T,SS) San Anselmo Ave (BR20)</t>
  </si>
  <si>
    <t>(T,SL) Bolinas Ave (BR20)</t>
  </si>
  <si>
    <t>Shady Ln (BR20) - first left</t>
  </si>
  <si>
    <t>(SS) Lagunitas Rd (BR20)</t>
  </si>
  <si>
    <t>(SS) Ross Common (BR15); b/c Poplar Ave; b/c Kent</t>
  </si>
  <si>
    <t>(SS) Merge onto College/Magnolia Ave @ Woodland;
b/c Corte Madera; at summit b/c Camino Alto</t>
  </si>
  <si>
    <t>(SL) Miller Ave</t>
  </si>
  <si>
    <t>short bikepath @ Almonte Blvd</t>
  </si>
  <si>
    <t>Mill Valley-Sausalito Path</t>
  </si>
  <si>
    <t>(SL) Bike Path ends at stop light at Gate 6 Rd
use cross walk to enter left hand turn lane</t>
  </si>
  <si>
    <t>Bridgeway Blvd from turn lane; b/c Richardson</t>
  </si>
  <si>
    <t>2nd St; b/c South St; b/c Alexander</t>
  </si>
  <si>
    <t>101 off-ramp - left or straight depending on time of day</t>
  </si>
  <si>
    <t>US-101 underpass - NARROW TUNNEL</t>
  </si>
  <si>
    <t>Conzelman Rd</t>
  </si>
  <si>
    <t>Goldgate Bridge Parking lot; continue onto west sidewalk</t>
  </si>
  <si>
    <t>on bike path</t>
  </si>
  <si>
    <t>Crissy Field Ave</t>
  </si>
  <si>
    <t>Ole Mason St - at bottom of hill</t>
  </si>
  <si>
    <t>East Beach parking lot</t>
  </si>
  <si>
    <t>START</t>
  </si>
  <si>
    <t>RIGHT</t>
  </si>
  <si>
    <t>LEFT</t>
  </si>
  <si>
    <t>STRAIGHT</t>
  </si>
  <si>
    <t>(SL) Bike path on right @ Gate 6 Rd</t>
  </si>
  <si>
    <t>KEEP RIGHT</t>
  </si>
  <si>
    <t>(SS) San Anselmo Ave @ Scenic Ave; b/c Landsdale Ave</t>
  </si>
  <si>
    <t>BEAR RIGHT</t>
  </si>
  <si>
    <t>STOP</t>
  </si>
  <si>
    <t>UTURN</t>
  </si>
  <si>
    <t>Dillon Beach Rd @ Valley Ford Franklin School Rd</t>
  </si>
  <si>
    <t>BEAR LEFT</t>
  </si>
  <si>
    <t>(SS) (SS) San Amselmo Ave (BR20) @ Scenic Ave</t>
  </si>
  <si>
    <r>
      <t>This spreadsheet allows for alternate cue sheets to be easily produced. The "classsic" SFR order is to the left. Some riders like a LEG column to be first; there is a hidden LEG column in column B. Simply unhide the LEG column and hide the GO in the cue sheet on the left. The GO and LEG columns are offset by one row, which is typical for the LEG/AT vs AT/GO style. The three columns to the right are the route distances in KM for those who are foward thinking in the use of the metric system._x000D_
_x000D_</t>
    </r>
    <r>
      <rPr>
        <b/>
        <sz val="8"/>
        <color theme="1"/>
        <rFont val="Verdana"/>
        <family val="2"/>
      </rPr>
      <t xml:space="preserve">
This speadsheet has the "Print Area" set to the columns on the left. Riders may have to reset the "Print Area" after modification</t>
    </r>
    <r>
      <rPr>
        <sz val="8"/>
        <color theme="1"/>
        <rFont val="Verdana"/>
        <family val="2"/>
      </rPr>
      <t>. Note the easiest way to do this is to select the "columns" then use "Set Print Area".</t>
    </r>
  </si>
  <si>
    <t>LEG</t>
  </si>
  <si>
    <t>AT</t>
  </si>
  <si>
    <t>ACTION</t>
  </si>
  <si>
    <t>DESCRIPTION</t>
  </si>
  <si>
    <t>GO</t>
  </si>
  <si>
    <t>Start Control: East Beach Crissy Field
San Francisco, CA
Open: 07:00  Close: 08:00</t>
  </si>
  <si>
    <t>Control #2: Inverness, CA
Open: 08:55  Close: 11:20</t>
  </si>
  <si>
    <t>Control #3: Dillon Beach Store
Open: 10:09  Close: 14:08</t>
  </si>
  <si>
    <t>Finish Control: East Beach Crissy Field
San Francisco, CA
Open: 12:53  Close: 20:30</t>
  </si>
  <si>
    <r>
      <t>Day long contact (Google Voice): 415-644-8460</t>
    </r>
    <r>
      <rPr>
        <sz val="10"/>
        <color theme="1"/>
        <rFont val="Verdana"/>
        <family val="2"/>
      </rPr>
      <t>. If you have abandoned the ride, or you need to convey some information to the volunteers working the ride, contact the Google Voice #.</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</si>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</sst>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Verdana"/>
      <family val="2"/>
    </font>
    <font>
      <b/>
      <sz val="8"/>
      <color theme="1"/>
      <name val="Verdana"/>
      <family val="2"/>
    </font>
    <font>
      <sz val="10"/>
      <color theme="1"/>
      <name val="Verdana"/>
      <family val="2"/>
    </font>
    <font>
      <b/>
      <sz val="10"/>
      <color theme="1"/>
      <name val="Verdan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FF"/>
        <bgColor indexed="64"/>
      </patternFill>
    </fill>
    <fill>
      <patternFill patternType="solid">
        <fgColor rgb="FFF0F0F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9">
    <xf numFmtId="0" fontId="0" fillId="0" borderId="0" xfId="0"/>
    <xf numFmtId="0" fontId="21" fillId="0" borderId="0" xfId="0" applyFont="1" applyAlignment="1">
      <alignment horizontal="center" vertical="center"/>
    </xf>
    <xf numFmtId="164" fontId="20" fillId="0" borderId="10" xfId="0" applyNumberFormat="1" applyFont="1" applyBorder="1" applyAlignment="1">
      <alignment horizontal="right" vertical="center"/>
    </xf>
    <xf numFmtId="164" fontId="20" fillId="0" borderId="11" xfId="0" applyNumberFormat="1" applyFont="1" applyBorder="1" applyAlignment="1">
      <alignment horizontal="right" vertical="center"/>
    </xf>
    <xf numFmtId="2" fontId="20" fillId="0" borderId="10" xfId="0" applyNumberFormat="1" applyFont="1" applyBorder="1" applyAlignment="1">
      <alignment horizontal="right" vertical="center"/>
    </xf>
    <xf numFmtId="2" fontId="20" fillId="0" borderId="11" xfId="0" applyNumberFormat="1" applyFont="1" applyBorder="1" applyAlignment="1">
      <alignment horizontal="right" vertical="center"/>
    </xf>
    <xf numFmtId="0" fontId="21" fillId="0" borderId="0" xfId="0" applyFont="1" applyBorder="1" applyAlignment="1">
      <alignment horizontal="center" vertical="center"/>
    </xf>
    <xf numFmtId="0" fontId="0" fillId="0" borderId="13" xfId="0" applyBorder="1"/>
    <xf numFmtId="0" fontId="0" fillId="0" borderId="15" xfId="0" applyBorder="1"/>
    <xf numFmtId="2" fontId="20" fillId="33" borderId="10" xfId="0" applyNumberFormat="1" applyFont="1" applyFill="1" applyBorder="1" applyAlignment="1">
      <alignment horizontal="right" vertical="center"/>
    </xf>
    <xf numFmtId="164" fontId="20" fillId="33" borderId="10" xfId="0" applyNumberFormat="1" applyFont="1" applyFill="1" applyBorder="1" applyAlignment="1">
      <alignment horizontal="right" vertical="center"/>
    </xf>
    <xf numFmtId="0" fontId="21" fillId="33" borderId="10" xfId="0" applyFont="1" applyFill="1" applyBorder="1" applyAlignment="1">
      <alignment horizontal="center" vertical="center" wrapText="1"/>
    </xf>
    <xf numFmtId="0" fontId="21" fillId="33" borderId="10" xfId="0" applyFont="1" applyFill="1" applyBorder="1" applyAlignment="1">
      <alignment vertical="center" wrapText="1"/>
    </xf>
    <xf numFmtId="2" fontId="20" fillId="33" borderId="11" xfId="0" applyNumberFormat="1" applyFont="1" applyFill="1" applyBorder="1" applyAlignment="1">
      <alignment horizontal="right" vertical="center"/>
    </xf>
    <xf numFmtId="164" fontId="20" fillId="33" borderId="11" xfId="0" applyNumberFormat="1" applyFont="1" applyFill="1" applyBorder="1" applyAlignment="1">
      <alignment horizontal="right" vertical="center"/>
    </xf>
    <xf numFmtId="0" fontId="21" fillId="33" borderId="11" xfId="0" applyFont="1" applyFill="1" applyBorder="1" applyAlignment="1">
      <alignment horizontal="center" vertical="center" wrapText="1"/>
    </xf>
    <xf numFmtId="0" fontId="21" fillId="33" borderId="11" xfId="0" applyFont="1" applyFill="1" applyBorder="1" applyAlignment="1">
      <alignment vertical="center" wrapText="1"/>
    </xf>
    <xf numFmtId="2" fontId="20" fillId="34" borderId="11" xfId="0" applyNumberFormat="1" applyFont="1" applyFill="1" applyBorder="1" applyAlignment="1">
      <alignment horizontal="right" vertical="center"/>
    </xf>
    <xf numFmtId="164" fontId="20" fillId="34" borderId="11" xfId="0" applyNumberFormat="1" applyFont="1" applyFill="1" applyBorder="1" applyAlignment="1">
      <alignment horizontal="right" vertical="center"/>
    </xf>
    <xf numFmtId="0" fontId="20" fillId="34" borderId="11" xfId="0" applyFont="1" applyFill="1" applyBorder="1" applyAlignment="1">
      <alignment horizontal="center" vertical="center" wrapText="1"/>
    </xf>
    <xf numFmtId="0" fontId="20" fillId="34" borderId="11" xfId="0" applyFont="1" applyFill="1" applyBorder="1" applyAlignment="1">
      <alignment vertical="center" wrapText="1"/>
    </xf>
    <xf numFmtId="2" fontId="20" fillId="35" borderId="11" xfId="0" applyNumberFormat="1" applyFont="1" applyFill="1" applyBorder="1" applyAlignment="1">
      <alignment horizontal="right" vertical="center"/>
    </xf>
    <xf numFmtId="164" fontId="20" fillId="35" borderId="11" xfId="0" applyNumberFormat="1" applyFont="1" applyFill="1" applyBorder="1" applyAlignment="1">
      <alignment horizontal="right" vertical="center"/>
    </xf>
    <xf numFmtId="0" fontId="20" fillId="35" borderId="11" xfId="0" applyFont="1" applyFill="1" applyBorder="1" applyAlignment="1">
      <alignment horizontal="center" vertical="center" wrapText="1"/>
    </xf>
    <xf numFmtId="0" fontId="20" fillId="35" borderId="11" xfId="0" applyFont="1" applyFill="1" applyBorder="1" applyAlignment="1">
      <alignment vertical="center" wrapText="1"/>
    </xf>
    <xf numFmtId="0" fontId="21" fillId="0" borderId="0" xfId="0" applyFont="1" applyAlignment="1">
      <alignment wrapText="1"/>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75"/>
  <sheetViews>
    <sheetView tabSelected="1" view="pageBreakPreview" topLeftCell="A33" zoomScaleNormal="100" zoomScaleSheetLayoutView="100" workbookViewId="0">
      <selection activeCell="A81" sqref="A81"/>
    </sheetView>
  </sheetViews>
  <sheetFormatPr defaultRowHeight="15" x14ac:dyDescent="0.25"/>
  <cols>
    <col min="1" max="1" width="6.28515625" customWidth="1"/>
    <col min="2" max="2" width="6.28515625" hidden="1" customWidth="1"/>
    <col min="3" max="3" width="6.28515625" customWidth="1"/>
    <col min="4" max="4" width="13.5703125" customWidth="1"/>
    <col min="5" max="5" width="64.28515625" customWidth="1"/>
    <col min="6" max="6" width="6.28515625" customWidth="1"/>
    <col min="8" max="8" width="42.140625" customWidth="1"/>
    <col min="9" max="9" width="1" customWidth="1"/>
    <col min="10" max="12" width="6.28515625" customWidth="1"/>
    <col min="13" max="13" width="1" customWidth="1"/>
  </cols>
  <sheetData>
    <row r="1" spans="2:13" ht="15.75" thickBot="1" x14ac:dyDescent="0.3">
      <c r="B1" s="1" t="s">
        <v>76</v>
      </c>
      <c r="C1" s="1" t="s">
        <v>77</v>
      </c>
      <c r="D1" s="1" t="s">
        <v>78</v>
      </c>
      <c r="E1" s="1" t="s">
        <v>79</v>
      </c>
      <c r="F1" s="1" t="s">
        <v>80</v>
      </c>
      <c r="I1" s="7"/>
      <c r="J1" s="6" t="s">
        <v>76</v>
      </c>
      <c r="K1" s="6" t="s">
        <v>77</v>
      </c>
      <c r="L1" s="6" t="s">
        <v>80</v>
      </c>
      <c r="M1" s="8"/>
    </row>
    <row r="2" spans="2:13" ht="39.75" thickTop="1" thickBot="1" x14ac:dyDescent="0.3">
      <c r="B2" s="9" t="str">
        <f t="shared" ref="B2:B33" si="0">IF(ISNUMBER(F1),F1,"")</f>
        <v/>
      </c>
      <c r="C2" s="10">
        <v>0</v>
      </c>
      <c r="D2" s="11" t="s">
        <v>62</v>
      </c>
      <c r="E2" s="12" t="s">
        <v>81</v>
      </c>
      <c r="F2" s="9"/>
      <c r="I2" s="7"/>
      <c r="J2" s="4" t="s">
        <v>86</v>
      </c>
      <c r="K2" s="2">
        <v>0</v>
      </c>
      <c r="L2" s="4" t="s">
        <v>86</v>
      </c>
      <c r="M2" s="8"/>
    </row>
    <row r="3" spans="2:13" ht="15.75" thickTop="1" x14ac:dyDescent="0.25">
      <c r="B3" s="17" t="str">
        <f t="shared" si="0"/>
        <v/>
      </c>
      <c r="C3" s="18">
        <v>0</v>
      </c>
      <c r="D3" s="19" t="s">
        <v>63</v>
      </c>
      <c r="E3" s="20" t="s">
        <v>0</v>
      </c>
      <c r="F3" s="17">
        <f t="shared" ref="F3:F29" si="1">C4-C3</f>
        <v>0.97</v>
      </c>
      <c r="H3" s="26" t="s">
        <v>75</v>
      </c>
      <c r="I3" s="7"/>
      <c r="J3" s="5" t="s">
        <v>86</v>
      </c>
      <c r="K3" s="3">
        <v>0</v>
      </c>
      <c r="L3" s="5">
        <v>1.56106368</v>
      </c>
      <c r="M3" s="8"/>
    </row>
    <row r="4" spans="2:13" x14ac:dyDescent="0.25">
      <c r="B4" s="21">
        <f t="shared" si="0"/>
        <v>0.97</v>
      </c>
      <c r="C4" s="22">
        <v>0.97</v>
      </c>
      <c r="D4" s="23" t="s">
        <v>64</v>
      </c>
      <c r="E4" s="24" t="s">
        <v>1</v>
      </c>
      <c r="F4" s="21">
        <f t="shared" si="1"/>
        <v>2.0000000000000018E-2</v>
      </c>
      <c r="H4" s="27"/>
      <c r="I4" s="7"/>
      <c r="J4" s="5">
        <v>1.56106368</v>
      </c>
      <c r="K4" s="3">
        <v>1.56106368</v>
      </c>
      <c r="L4" s="5">
        <v>3.2186880000000029E-2</v>
      </c>
      <c r="M4" s="8"/>
    </row>
    <row r="5" spans="2:13" x14ac:dyDescent="0.25">
      <c r="B5" s="17">
        <f t="shared" si="0"/>
        <v>2.0000000000000018E-2</v>
      </c>
      <c r="C5" s="18">
        <v>0.99</v>
      </c>
      <c r="D5" s="19" t="s">
        <v>63</v>
      </c>
      <c r="E5" s="20" t="s">
        <v>2</v>
      </c>
      <c r="F5" s="17">
        <f t="shared" si="1"/>
        <v>0.15999999999999992</v>
      </c>
      <c r="H5" s="27"/>
      <c r="I5" s="7"/>
      <c r="J5" s="5">
        <v>3.2186880000000029E-2</v>
      </c>
      <c r="K5" s="3">
        <v>1.59325056</v>
      </c>
      <c r="L5" s="5">
        <v>0.2574950399999999</v>
      </c>
      <c r="M5" s="8"/>
    </row>
    <row r="6" spans="2:13" x14ac:dyDescent="0.25">
      <c r="B6" s="21">
        <f t="shared" si="0"/>
        <v>0.15999999999999992</v>
      </c>
      <c r="C6" s="22">
        <v>1.1499999999999999</v>
      </c>
      <c r="D6" s="23" t="s">
        <v>64</v>
      </c>
      <c r="E6" s="24" t="s">
        <v>3</v>
      </c>
      <c r="F6" s="21">
        <f t="shared" si="1"/>
        <v>0.2200000000000002</v>
      </c>
      <c r="H6" s="27"/>
      <c r="I6" s="7"/>
      <c r="J6" s="5">
        <v>0.2574950399999999</v>
      </c>
      <c r="K6" s="3">
        <v>1.8507456</v>
      </c>
      <c r="L6" s="5">
        <v>0.35405568000000032</v>
      </c>
      <c r="M6" s="8"/>
    </row>
    <row r="7" spans="2:13" x14ac:dyDescent="0.25">
      <c r="B7" s="17">
        <f t="shared" si="0"/>
        <v>0.2200000000000002</v>
      </c>
      <c r="C7" s="18">
        <v>1.37</v>
      </c>
      <c r="D7" s="19" t="s">
        <v>63</v>
      </c>
      <c r="E7" s="20" t="s">
        <v>4</v>
      </c>
      <c r="F7" s="17">
        <f t="shared" si="1"/>
        <v>0.2699999999999998</v>
      </c>
      <c r="H7" s="27"/>
      <c r="I7" s="7"/>
      <c r="J7" s="5">
        <v>0.35405568000000032</v>
      </c>
      <c r="K7" s="3">
        <v>2.2048012800000003</v>
      </c>
      <c r="L7" s="5">
        <v>0.43452287999999972</v>
      </c>
      <c r="M7" s="8"/>
    </row>
    <row r="8" spans="2:13" x14ac:dyDescent="0.25">
      <c r="B8" s="21">
        <f t="shared" si="0"/>
        <v>0.2699999999999998</v>
      </c>
      <c r="C8" s="22">
        <v>1.64</v>
      </c>
      <c r="D8" s="23" t="s">
        <v>65</v>
      </c>
      <c r="E8" s="24" t="s">
        <v>5</v>
      </c>
      <c r="F8" s="21">
        <f t="shared" si="1"/>
        <v>1.8300000000000003</v>
      </c>
      <c r="H8" s="27"/>
      <c r="I8" s="7"/>
      <c r="J8" s="5">
        <v>0.43452287999999972</v>
      </c>
      <c r="K8" s="3">
        <v>2.6393241600000001</v>
      </c>
      <c r="L8" s="5">
        <v>2.9450995200000007</v>
      </c>
      <c r="M8" s="8"/>
    </row>
    <row r="9" spans="2:13" x14ac:dyDescent="0.25">
      <c r="B9" s="17">
        <f t="shared" si="0"/>
        <v>1.8300000000000003</v>
      </c>
      <c r="C9" s="18">
        <v>3.47</v>
      </c>
      <c r="D9" s="19" t="s">
        <v>65</v>
      </c>
      <c r="E9" s="20" t="s">
        <v>6</v>
      </c>
      <c r="F9" s="17">
        <f t="shared" si="1"/>
        <v>0.10999999999999988</v>
      </c>
      <c r="H9" s="27"/>
      <c r="I9" s="7"/>
      <c r="J9" s="5">
        <v>2.9450995200000007</v>
      </c>
      <c r="K9" s="3">
        <v>5.5844236800000004</v>
      </c>
      <c r="L9" s="5">
        <v>0.17702783999999983</v>
      </c>
      <c r="M9" s="8"/>
    </row>
    <row r="10" spans="2:13" x14ac:dyDescent="0.25">
      <c r="B10" s="21">
        <f t="shared" si="0"/>
        <v>0.10999999999999988</v>
      </c>
      <c r="C10" s="22">
        <v>3.58</v>
      </c>
      <c r="D10" s="23" t="s">
        <v>63</v>
      </c>
      <c r="E10" s="24" t="s">
        <v>7</v>
      </c>
      <c r="F10" s="21">
        <f t="shared" si="1"/>
        <v>4.9999999999999822E-2</v>
      </c>
      <c r="H10" s="27"/>
      <c r="I10" s="7"/>
      <c r="J10" s="5">
        <v>0.17702783999999983</v>
      </c>
      <c r="K10" s="3">
        <v>5.7614515200000005</v>
      </c>
      <c r="L10" s="5">
        <v>8.0467199999999725E-2</v>
      </c>
      <c r="M10" s="8"/>
    </row>
    <row r="11" spans="2:13" x14ac:dyDescent="0.25">
      <c r="B11" s="17">
        <f t="shared" si="0"/>
        <v>4.9999999999999822E-2</v>
      </c>
      <c r="C11" s="18">
        <v>3.63</v>
      </c>
      <c r="D11" s="19" t="s">
        <v>64</v>
      </c>
      <c r="E11" s="20" t="s">
        <v>8</v>
      </c>
      <c r="F11" s="17">
        <f t="shared" si="1"/>
        <v>3.9299999999999997</v>
      </c>
      <c r="H11" s="27"/>
      <c r="I11" s="7"/>
      <c r="J11" s="5">
        <v>8.0467199999999725E-2</v>
      </c>
      <c r="K11" s="3">
        <v>5.8419187199999998</v>
      </c>
      <c r="L11" s="5">
        <v>6.32472192</v>
      </c>
      <c r="M11" s="8"/>
    </row>
    <row r="12" spans="2:13" x14ac:dyDescent="0.25">
      <c r="B12" s="21">
        <f t="shared" si="0"/>
        <v>3.9299999999999997</v>
      </c>
      <c r="C12" s="22">
        <v>7.56</v>
      </c>
      <c r="D12" s="23" t="s">
        <v>67</v>
      </c>
      <c r="E12" s="24" t="s">
        <v>66</v>
      </c>
      <c r="F12" s="21">
        <f t="shared" si="1"/>
        <v>1.46</v>
      </c>
      <c r="H12" s="27"/>
      <c r="I12" s="7"/>
      <c r="J12" s="5">
        <v>6.32472192</v>
      </c>
      <c r="K12" s="3">
        <v>12.166640640000001</v>
      </c>
      <c r="L12" s="5">
        <v>2.3496422400000001</v>
      </c>
      <c r="M12" s="8"/>
    </row>
    <row r="13" spans="2:13" x14ac:dyDescent="0.25">
      <c r="B13" s="17">
        <f t="shared" si="0"/>
        <v>1.46</v>
      </c>
      <c r="C13" s="18">
        <v>9.02</v>
      </c>
      <c r="D13" s="19" t="s">
        <v>64</v>
      </c>
      <c r="E13" s="20" t="s">
        <v>9</v>
      </c>
      <c r="F13" s="17">
        <f t="shared" si="1"/>
        <v>1.9999999999999574E-2</v>
      </c>
      <c r="H13" s="27"/>
      <c r="I13" s="7"/>
      <c r="J13" s="5">
        <v>2.3496422400000001</v>
      </c>
      <c r="K13" s="3">
        <v>14.51628288</v>
      </c>
      <c r="L13" s="5">
        <v>3.2186879999999314E-2</v>
      </c>
      <c r="M13" s="8"/>
    </row>
    <row r="14" spans="2:13" x14ac:dyDescent="0.25">
      <c r="B14" s="21">
        <f t="shared" si="0"/>
        <v>1.9999999999999574E-2</v>
      </c>
      <c r="C14" s="22">
        <v>9.0399999999999991</v>
      </c>
      <c r="D14" s="23" t="s">
        <v>63</v>
      </c>
      <c r="E14" s="24" t="s">
        <v>10</v>
      </c>
      <c r="F14" s="21">
        <f t="shared" si="1"/>
        <v>0.51000000000000156</v>
      </c>
      <c r="H14" s="27"/>
      <c r="I14" s="7"/>
      <c r="J14" s="5">
        <v>3.2186879999999314E-2</v>
      </c>
      <c r="K14" s="3">
        <v>14.54846976</v>
      </c>
      <c r="L14" s="5">
        <v>0.82076544000000262</v>
      </c>
      <c r="M14" s="8"/>
    </row>
    <row r="15" spans="2:13" ht="25.5" x14ac:dyDescent="0.25">
      <c r="B15" s="17">
        <f t="shared" si="0"/>
        <v>0.51000000000000156</v>
      </c>
      <c r="C15" s="18">
        <v>9.5500000000000007</v>
      </c>
      <c r="D15" s="19" t="s">
        <v>63</v>
      </c>
      <c r="E15" s="20" t="s">
        <v>11</v>
      </c>
      <c r="F15" s="17">
        <f t="shared" si="1"/>
        <v>5.1499999999999986</v>
      </c>
      <c r="H15" s="27"/>
      <c r="I15" s="7"/>
      <c r="J15" s="5">
        <v>0.82076544000000262</v>
      </c>
      <c r="K15" s="3">
        <v>15.369235200000002</v>
      </c>
      <c r="L15" s="5">
        <v>8.2881215999999984</v>
      </c>
      <c r="M15" s="8"/>
    </row>
    <row r="16" spans="2:13" x14ac:dyDescent="0.25">
      <c r="B16" s="21">
        <f t="shared" si="0"/>
        <v>5.1499999999999986</v>
      </c>
      <c r="C16" s="22">
        <v>14.7</v>
      </c>
      <c r="D16" s="23" t="s">
        <v>64</v>
      </c>
      <c r="E16" s="24" t="s">
        <v>12</v>
      </c>
      <c r="F16" s="21">
        <f t="shared" si="1"/>
        <v>0.90000000000000036</v>
      </c>
      <c r="H16" s="27"/>
      <c r="I16" s="7"/>
      <c r="J16" s="5">
        <v>8.2881215999999984</v>
      </c>
      <c r="K16" s="3">
        <v>23.657356799999999</v>
      </c>
      <c r="L16" s="5">
        <v>1.4484096000000006</v>
      </c>
      <c r="M16" s="8"/>
    </row>
    <row r="17" spans="2:13" x14ac:dyDescent="0.25">
      <c r="B17" s="17">
        <f t="shared" si="0"/>
        <v>0.90000000000000036</v>
      </c>
      <c r="C17" s="18">
        <v>15.6</v>
      </c>
      <c r="D17" s="19" t="s">
        <v>64</v>
      </c>
      <c r="E17" s="20" t="s">
        <v>13</v>
      </c>
      <c r="F17" s="17">
        <f t="shared" si="1"/>
        <v>9.9999999999999645E-2</v>
      </c>
      <c r="H17" s="27"/>
      <c r="I17" s="7"/>
      <c r="J17" s="5">
        <v>1.4484096000000006</v>
      </c>
      <c r="K17" s="3">
        <v>25.1057664</v>
      </c>
      <c r="L17" s="5">
        <v>0.16093439999999945</v>
      </c>
      <c r="M17" s="8"/>
    </row>
    <row r="18" spans="2:13" x14ac:dyDescent="0.25">
      <c r="B18" s="21">
        <f t="shared" si="0"/>
        <v>9.9999999999999645E-2</v>
      </c>
      <c r="C18" s="22">
        <v>15.7</v>
      </c>
      <c r="D18" s="23" t="s">
        <v>63</v>
      </c>
      <c r="E18" s="24" t="s">
        <v>14</v>
      </c>
      <c r="F18" s="21">
        <f t="shared" si="1"/>
        <v>0.53999999999999915</v>
      </c>
      <c r="H18" s="27"/>
      <c r="I18" s="7"/>
      <c r="J18" s="5">
        <v>0.16093439999999945</v>
      </c>
      <c r="K18" s="3">
        <v>25.266700799999999</v>
      </c>
      <c r="L18" s="5">
        <v>0.86904575999999867</v>
      </c>
      <c r="M18" s="8"/>
    </row>
    <row r="19" spans="2:13" x14ac:dyDescent="0.25">
      <c r="B19" s="17">
        <f t="shared" si="0"/>
        <v>0.53999999999999915</v>
      </c>
      <c r="C19" s="18">
        <v>16.239999999999998</v>
      </c>
      <c r="D19" s="19" t="s">
        <v>63</v>
      </c>
      <c r="E19" s="20" t="s">
        <v>15</v>
      </c>
      <c r="F19" s="17">
        <f t="shared" si="1"/>
        <v>6.0000000000002274E-2</v>
      </c>
      <c r="H19" s="27"/>
      <c r="I19" s="7"/>
      <c r="J19" s="5">
        <v>0.86904575999999867</v>
      </c>
      <c r="K19" s="3">
        <v>26.135746559999998</v>
      </c>
      <c r="L19" s="5">
        <v>9.6560640000003667E-2</v>
      </c>
      <c r="M19" s="8"/>
    </row>
    <row r="20" spans="2:13" ht="15.75" thickBot="1" x14ac:dyDescent="0.3">
      <c r="B20" s="21">
        <f t="shared" si="0"/>
        <v>6.0000000000002274E-2</v>
      </c>
      <c r="C20" s="22">
        <v>16.3</v>
      </c>
      <c r="D20" s="23" t="s">
        <v>64</v>
      </c>
      <c r="E20" s="24" t="s">
        <v>16</v>
      </c>
      <c r="F20" s="21">
        <f t="shared" si="1"/>
        <v>0.57000000000000028</v>
      </c>
      <c r="H20" s="28"/>
      <c r="I20" s="7"/>
      <c r="J20" s="5">
        <v>9.6560640000003667E-2</v>
      </c>
      <c r="K20" s="3">
        <v>26.232307200000005</v>
      </c>
      <c r="L20" s="5">
        <v>0.91732608000000049</v>
      </c>
      <c r="M20" s="8"/>
    </row>
    <row r="21" spans="2:13" ht="15.75" thickTop="1" x14ac:dyDescent="0.25">
      <c r="B21" s="17">
        <f t="shared" si="0"/>
        <v>0.57000000000000028</v>
      </c>
      <c r="C21" s="18">
        <v>16.87</v>
      </c>
      <c r="D21" s="19" t="s">
        <v>64</v>
      </c>
      <c r="E21" s="20" t="s">
        <v>17</v>
      </c>
      <c r="F21" s="17">
        <f t="shared" si="1"/>
        <v>0.30999999999999872</v>
      </c>
      <c r="I21" s="7"/>
      <c r="J21" s="5">
        <v>0.91732608000000049</v>
      </c>
      <c r="K21" s="3">
        <v>27.149633280000003</v>
      </c>
      <c r="L21" s="5">
        <v>0.49889663999999795</v>
      </c>
      <c r="M21" s="8"/>
    </row>
    <row r="22" spans="2:13" x14ac:dyDescent="0.25">
      <c r="B22" s="21">
        <f t="shared" si="0"/>
        <v>0.30999999999999872</v>
      </c>
      <c r="C22" s="22">
        <v>17.18</v>
      </c>
      <c r="D22" s="23" t="s">
        <v>63</v>
      </c>
      <c r="E22" s="24" t="s">
        <v>18</v>
      </c>
      <c r="F22" s="21">
        <f t="shared" si="1"/>
        <v>0.26999999999999957</v>
      </c>
      <c r="I22" s="7"/>
      <c r="J22" s="5">
        <v>0.49889663999999795</v>
      </c>
      <c r="K22" s="3">
        <v>27.648529920000001</v>
      </c>
      <c r="L22" s="5">
        <v>0.43452287999999933</v>
      </c>
      <c r="M22" s="8"/>
    </row>
    <row r="23" spans="2:13" x14ac:dyDescent="0.25">
      <c r="B23" s="17">
        <f t="shared" si="0"/>
        <v>0.26999999999999957</v>
      </c>
      <c r="C23" s="18">
        <v>17.45</v>
      </c>
      <c r="D23" s="19" t="s">
        <v>69</v>
      </c>
      <c r="E23" s="20" t="s">
        <v>68</v>
      </c>
      <c r="F23" s="17">
        <f t="shared" si="1"/>
        <v>0.67000000000000171</v>
      </c>
      <c r="I23" s="7"/>
      <c r="J23" s="5">
        <v>0.43452287999999933</v>
      </c>
      <c r="K23" s="3">
        <v>28.083052800000001</v>
      </c>
      <c r="L23" s="5">
        <v>1.0782604800000029</v>
      </c>
      <c r="M23" s="8"/>
    </row>
    <row r="24" spans="2:13" x14ac:dyDescent="0.25">
      <c r="B24" s="21">
        <f t="shared" si="0"/>
        <v>0.67000000000000171</v>
      </c>
      <c r="C24" s="22">
        <v>18.12</v>
      </c>
      <c r="D24" s="23" t="s">
        <v>63</v>
      </c>
      <c r="E24" s="24" t="s">
        <v>19</v>
      </c>
      <c r="F24" s="21">
        <f t="shared" si="1"/>
        <v>9.9999999999980105E-3</v>
      </c>
      <c r="I24" s="7"/>
      <c r="J24" s="5">
        <v>1.0782604800000029</v>
      </c>
      <c r="K24" s="3">
        <v>29.161313280000005</v>
      </c>
      <c r="L24" s="5">
        <v>1.6093439999996798E-2</v>
      </c>
      <c r="M24" s="8"/>
    </row>
    <row r="25" spans="2:13" x14ac:dyDescent="0.25">
      <c r="B25" s="17">
        <f t="shared" si="0"/>
        <v>9.9999999999980105E-3</v>
      </c>
      <c r="C25" s="18">
        <v>18.13</v>
      </c>
      <c r="D25" s="19" t="s">
        <v>64</v>
      </c>
      <c r="E25" s="20" t="s">
        <v>20</v>
      </c>
      <c r="F25" s="17">
        <f t="shared" si="1"/>
        <v>0.39000000000000057</v>
      </c>
      <c r="I25" s="7"/>
      <c r="J25" s="5">
        <v>1.6093439999996798E-2</v>
      </c>
      <c r="K25" s="3">
        <v>29.17740672</v>
      </c>
      <c r="L25" s="5">
        <v>0.62764416000000101</v>
      </c>
      <c r="M25" s="8"/>
    </row>
    <row r="26" spans="2:13" x14ac:dyDescent="0.25">
      <c r="B26" s="21">
        <f t="shared" si="0"/>
        <v>0.39000000000000057</v>
      </c>
      <c r="C26" s="22">
        <v>18.52</v>
      </c>
      <c r="D26" s="23" t="s">
        <v>63</v>
      </c>
      <c r="E26" s="24" t="s">
        <v>21</v>
      </c>
      <c r="F26" s="21">
        <f t="shared" si="1"/>
        <v>1.9999999999999574E-2</v>
      </c>
      <c r="I26" s="7"/>
      <c r="J26" s="5">
        <v>0.62764416000000101</v>
      </c>
      <c r="K26" s="3">
        <v>29.80505088</v>
      </c>
      <c r="L26" s="5">
        <v>3.2186879999999314E-2</v>
      </c>
      <c r="M26" s="8"/>
    </row>
    <row r="27" spans="2:13" x14ac:dyDescent="0.25">
      <c r="B27" s="17">
        <f t="shared" si="0"/>
        <v>1.9999999999999574E-2</v>
      </c>
      <c r="C27" s="18">
        <v>18.54</v>
      </c>
      <c r="D27" s="19" t="s">
        <v>64</v>
      </c>
      <c r="E27" s="20" t="s">
        <v>22</v>
      </c>
      <c r="F27" s="17">
        <f t="shared" si="1"/>
        <v>15.11</v>
      </c>
      <c r="I27" s="7"/>
      <c r="J27" s="5">
        <v>3.2186879999999314E-2</v>
      </c>
      <c r="K27" s="3">
        <v>29.837237760000001</v>
      </c>
      <c r="L27" s="5">
        <v>24.317187839999999</v>
      </c>
      <c r="M27" s="8"/>
    </row>
    <row r="28" spans="2:13" x14ac:dyDescent="0.25">
      <c r="B28" s="21">
        <f t="shared" si="0"/>
        <v>15.11</v>
      </c>
      <c r="C28" s="22">
        <v>33.65</v>
      </c>
      <c r="D28" s="23" t="s">
        <v>63</v>
      </c>
      <c r="E28" s="24" t="s">
        <v>23</v>
      </c>
      <c r="F28" s="21">
        <f t="shared" si="1"/>
        <v>1.9699999999999989</v>
      </c>
      <c r="I28" s="7"/>
      <c r="J28" s="5">
        <v>24.317187839999999</v>
      </c>
      <c r="K28" s="3">
        <v>54.154425600000003</v>
      </c>
      <c r="L28" s="5">
        <v>3.1704076799999985</v>
      </c>
      <c r="M28" s="8"/>
    </row>
    <row r="29" spans="2:13" x14ac:dyDescent="0.25">
      <c r="B29" s="17">
        <f t="shared" si="0"/>
        <v>1.9699999999999989</v>
      </c>
      <c r="C29" s="18">
        <v>35.619999999999997</v>
      </c>
      <c r="D29" s="19" t="s">
        <v>64</v>
      </c>
      <c r="E29" s="20" t="s">
        <v>24</v>
      </c>
      <c r="F29" s="17">
        <f t="shared" si="1"/>
        <v>4.8800000000000026</v>
      </c>
      <c r="I29" s="7"/>
      <c r="J29" s="5">
        <v>3.1704076799999985</v>
      </c>
      <c r="K29" s="3">
        <v>57.32483328</v>
      </c>
      <c r="L29" s="5">
        <v>7.8535987200000044</v>
      </c>
      <c r="M29" s="8"/>
    </row>
    <row r="30" spans="2:13" ht="25.5" x14ac:dyDescent="0.25">
      <c r="B30" s="13">
        <f t="shared" si="0"/>
        <v>4.8800000000000026</v>
      </c>
      <c r="C30" s="14">
        <v>40.5</v>
      </c>
      <c r="D30" s="15" t="s">
        <v>70</v>
      </c>
      <c r="E30" s="16" t="s">
        <v>82</v>
      </c>
      <c r="F30" s="13"/>
      <c r="I30" s="7"/>
      <c r="J30" s="5">
        <v>7.8535987200000044</v>
      </c>
      <c r="K30" s="3">
        <v>65.178432000000001</v>
      </c>
      <c r="L30" s="5" t="s">
        <v>86</v>
      </c>
      <c r="M30" s="8"/>
    </row>
    <row r="31" spans="2:13" x14ac:dyDescent="0.25">
      <c r="B31" s="17" t="str">
        <f t="shared" si="0"/>
        <v/>
      </c>
      <c r="C31" s="18">
        <v>40.5</v>
      </c>
      <c r="D31" s="19" t="s">
        <v>71</v>
      </c>
      <c r="E31" s="20" t="s">
        <v>25</v>
      </c>
      <c r="F31" s="17">
        <f t="shared" ref="F31:F37" si="2">C32-C31</f>
        <v>4.8699999999999974</v>
      </c>
      <c r="I31" s="7"/>
      <c r="J31" s="5" t="s">
        <v>86</v>
      </c>
      <c r="K31" s="3">
        <v>65.178432000000001</v>
      </c>
      <c r="L31" s="5">
        <v>7.8375052799999967</v>
      </c>
      <c r="M31" s="8"/>
    </row>
    <row r="32" spans="2:13" ht="25.5" x14ac:dyDescent="0.25">
      <c r="B32" s="21">
        <f t="shared" si="0"/>
        <v>4.8699999999999974</v>
      </c>
      <c r="C32" s="22">
        <v>45.37</v>
      </c>
      <c r="D32" s="23" t="s">
        <v>64</v>
      </c>
      <c r="E32" s="24" t="s">
        <v>26</v>
      </c>
      <c r="F32" s="21">
        <f t="shared" si="2"/>
        <v>0.20000000000000284</v>
      </c>
      <c r="I32" s="7"/>
      <c r="J32" s="5">
        <v>7.8375052799999967</v>
      </c>
      <c r="K32" s="3">
        <v>73.015937280000003</v>
      </c>
      <c r="L32" s="5">
        <v>0.32186880000000462</v>
      </c>
      <c r="M32" s="8"/>
    </row>
    <row r="33" spans="2:13" x14ac:dyDescent="0.25">
      <c r="B33" s="17">
        <f t="shared" si="0"/>
        <v>0.20000000000000284</v>
      </c>
      <c r="C33" s="18">
        <v>45.57</v>
      </c>
      <c r="D33" s="19" t="s">
        <v>64</v>
      </c>
      <c r="E33" s="20" t="s">
        <v>27</v>
      </c>
      <c r="F33" s="17">
        <f t="shared" si="2"/>
        <v>0.18999999999999773</v>
      </c>
      <c r="I33" s="7"/>
      <c r="J33" s="5">
        <v>0.32186880000000462</v>
      </c>
      <c r="K33" s="3">
        <v>73.337806080000007</v>
      </c>
      <c r="L33" s="5">
        <v>0.30577535999999639</v>
      </c>
      <c r="M33" s="8"/>
    </row>
    <row r="34" spans="2:13" x14ac:dyDescent="0.25">
      <c r="B34" s="21">
        <f t="shared" ref="B34:B65" si="3">IF(ISNUMBER(F33),F33,"")</f>
        <v>0.18999999999999773</v>
      </c>
      <c r="C34" s="22">
        <v>45.76</v>
      </c>
      <c r="D34" s="23" t="s">
        <v>63</v>
      </c>
      <c r="E34" s="24" t="s">
        <v>27</v>
      </c>
      <c r="F34" s="21">
        <f t="shared" si="2"/>
        <v>16.850000000000001</v>
      </c>
      <c r="I34" s="7"/>
      <c r="J34" s="5">
        <v>0.30577535999999639</v>
      </c>
      <c r="K34" s="3">
        <v>73.643581440000006</v>
      </c>
      <c r="L34" s="5">
        <v>27.117446400000006</v>
      </c>
      <c r="M34" s="8"/>
    </row>
    <row r="35" spans="2:13" x14ac:dyDescent="0.25">
      <c r="B35" s="17">
        <f t="shared" si="3"/>
        <v>16.850000000000001</v>
      </c>
      <c r="C35" s="18">
        <v>62.61</v>
      </c>
      <c r="D35" s="19" t="s">
        <v>64</v>
      </c>
      <c r="E35" s="20" t="s">
        <v>28</v>
      </c>
      <c r="F35" s="17">
        <f t="shared" si="2"/>
        <v>2.6200000000000045</v>
      </c>
      <c r="I35" s="7"/>
      <c r="J35" s="5">
        <v>27.117446400000006</v>
      </c>
      <c r="K35" s="3">
        <v>100.76102784000001</v>
      </c>
      <c r="L35" s="5">
        <v>4.216481280000008</v>
      </c>
      <c r="M35" s="8"/>
    </row>
    <row r="36" spans="2:13" x14ac:dyDescent="0.25">
      <c r="B36" s="21">
        <f t="shared" si="3"/>
        <v>2.6200000000000045</v>
      </c>
      <c r="C36" s="22">
        <v>65.23</v>
      </c>
      <c r="D36" s="23" t="s">
        <v>73</v>
      </c>
      <c r="E36" s="24" t="s">
        <v>72</v>
      </c>
      <c r="F36" s="21">
        <f t="shared" si="2"/>
        <v>1.4299999999999926</v>
      </c>
      <c r="I36" s="7"/>
      <c r="J36" s="5">
        <v>4.216481280000008</v>
      </c>
      <c r="K36" s="3">
        <v>104.97750912000001</v>
      </c>
      <c r="L36" s="5">
        <v>2.3013619199999882</v>
      </c>
      <c r="M36" s="8"/>
    </row>
    <row r="37" spans="2:13" x14ac:dyDescent="0.25">
      <c r="B37" s="17">
        <f t="shared" si="3"/>
        <v>1.4299999999999926</v>
      </c>
      <c r="C37" s="18">
        <v>66.66</v>
      </c>
      <c r="D37" s="19" t="s">
        <v>64</v>
      </c>
      <c r="E37" s="20" t="s">
        <v>29</v>
      </c>
      <c r="F37" s="17">
        <f t="shared" si="2"/>
        <v>2.0000000000010232E-2</v>
      </c>
      <c r="I37" s="7"/>
      <c r="J37" s="5">
        <v>2.3013619199999882</v>
      </c>
      <c r="K37" s="3">
        <v>107.27887104</v>
      </c>
      <c r="L37" s="5">
        <v>3.2186880000016467E-2</v>
      </c>
      <c r="M37" s="8"/>
    </row>
    <row r="38" spans="2:13" ht="25.5" x14ac:dyDescent="0.25">
      <c r="B38" s="13">
        <f t="shared" si="3"/>
        <v>2.0000000000010232E-2</v>
      </c>
      <c r="C38" s="14">
        <v>66.680000000000007</v>
      </c>
      <c r="D38" s="15" t="s">
        <v>70</v>
      </c>
      <c r="E38" s="16" t="s">
        <v>83</v>
      </c>
      <c r="F38" s="13"/>
      <c r="I38" s="7"/>
      <c r="J38" s="5">
        <v>3.2186880000016467E-2</v>
      </c>
      <c r="K38" s="3">
        <v>107.31105792000002</v>
      </c>
      <c r="L38" s="5" t="s">
        <v>86</v>
      </c>
      <c r="M38" s="8"/>
    </row>
    <row r="39" spans="2:13" x14ac:dyDescent="0.25">
      <c r="B39" s="17" t="str">
        <f t="shared" si="3"/>
        <v/>
      </c>
      <c r="C39" s="18">
        <v>66.680000000000007</v>
      </c>
      <c r="D39" s="19" t="s">
        <v>71</v>
      </c>
      <c r="E39" s="20" t="s">
        <v>30</v>
      </c>
      <c r="F39" s="17">
        <f t="shared" ref="F39:F72" si="4">C40-C39</f>
        <v>9.9999999999909051E-3</v>
      </c>
      <c r="I39" s="7"/>
      <c r="J39" s="5" t="s">
        <v>86</v>
      </c>
      <c r="K39" s="3">
        <v>107.31105792000002</v>
      </c>
      <c r="L39" s="5">
        <v>1.6093439999985363E-2</v>
      </c>
      <c r="M39" s="8"/>
    </row>
    <row r="40" spans="2:13" x14ac:dyDescent="0.25">
      <c r="B40" s="21">
        <f t="shared" si="3"/>
        <v>9.9999999999909051E-3</v>
      </c>
      <c r="C40" s="22">
        <v>66.69</v>
      </c>
      <c r="D40" s="23" t="s">
        <v>63</v>
      </c>
      <c r="E40" s="24" t="s">
        <v>31</v>
      </c>
      <c r="F40" s="21">
        <f t="shared" si="4"/>
        <v>4.0499999999999972</v>
      </c>
      <c r="I40" s="7"/>
      <c r="J40" s="5">
        <v>1.6093439999985363E-2</v>
      </c>
      <c r="K40" s="3">
        <v>107.32715136</v>
      </c>
      <c r="L40" s="5">
        <v>6.5178431999999962</v>
      </c>
      <c r="M40" s="8"/>
    </row>
    <row r="41" spans="2:13" x14ac:dyDescent="0.25">
      <c r="B41" s="17">
        <f t="shared" si="3"/>
        <v>4.0499999999999972</v>
      </c>
      <c r="C41" s="18">
        <v>70.739999999999995</v>
      </c>
      <c r="D41" s="19" t="s">
        <v>63</v>
      </c>
      <c r="E41" s="20" t="s">
        <v>32</v>
      </c>
      <c r="F41" s="17">
        <f t="shared" si="4"/>
        <v>16.420000000000002</v>
      </c>
      <c r="I41" s="7"/>
      <c r="J41" s="5">
        <v>6.5178431999999962</v>
      </c>
      <c r="K41" s="3">
        <v>113.84499456</v>
      </c>
      <c r="L41" s="5">
        <v>26.425428480000004</v>
      </c>
      <c r="M41" s="8"/>
    </row>
    <row r="42" spans="2:13" x14ac:dyDescent="0.25">
      <c r="B42" s="21">
        <f t="shared" si="3"/>
        <v>16.420000000000002</v>
      </c>
      <c r="C42" s="22">
        <v>87.16</v>
      </c>
      <c r="D42" s="23" t="s">
        <v>64</v>
      </c>
      <c r="E42" s="24" t="s">
        <v>33</v>
      </c>
      <c r="F42" s="21">
        <f t="shared" si="4"/>
        <v>3.1300000000000097</v>
      </c>
      <c r="I42" s="7"/>
      <c r="J42" s="5">
        <v>26.425428480000004</v>
      </c>
      <c r="K42" s="3">
        <v>140.27042304</v>
      </c>
      <c r="L42" s="5">
        <v>5.0372467200000157</v>
      </c>
      <c r="M42" s="8"/>
    </row>
    <row r="43" spans="2:13" x14ac:dyDescent="0.25">
      <c r="B43" s="17">
        <f t="shared" si="3"/>
        <v>3.1300000000000097</v>
      </c>
      <c r="C43" s="18">
        <v>90.29</v>
      </c>
      <c r="D43" s="19" t="s">
        <v>64</v>
      </c>
      <c r="E43" s="20" t="s">
        <v>34</v>
      </c>
      <c r="F43" s="17">
        <f t="shared" si="4"/>
        <v>3.0599999999999881</v>
      </c>
      <c r="I43" s="7"/>
      <c r="J43" s="5">
        <v>5.0372467200000157</v>
      </c>
      <c r="K43" s="3">
        <v>145.30766976000001</v>
      </c>
      <c r="L43" s="5">
        <v>4.9245926399999815</v>
      </c>
      <c r="M43" s="8"/>
    </row>
    <row r="44" spans="2:13" x14ac:dyDescent="0.25">
      <c r="B44" s="21">
        <f t="shared" si="3"/>
        <v>3.0599999999999881</v>
      </c>
      <c r="C44" s="22">
        <v>93.35</v>
      </c>
      <c r="D44" s="23" t="s">
        <v>63</v>
      </c>
      <c r="E44" s="24" t="s">
        <v>35</v>
      </c>
      <c r="F44" s="21">
        <f t="shared" si="4"/>
        <v>7.6300000000000097</v>
      </c>
      <c r="I44" s="7"/>
      <c r="J44" s="5">
        <v>4.9245926399999815</v>
      </c>
      <c r="K44" s="3">
        <v>150.2322624</v>
      </c>
      <c r="L44" s="5">
        <v>12.279294720000017</v>
      </c>
      <c r="M44" s="8"/>
    </row>
    <row r="45" spans="2:13" x14ac:dyDescent="0.25">
      <c r="B45" s="17">
        <f t="shared" si="3"/>
        <v>7.6300000000000097</v>
      </c>
      <c r="C45" s="18">
        <v>100.98</v>
      </c>
      <c r="D45" s="19" t="s">
        <v>64</v>
      </c>
      <c r="E45" s="20" t="s">
        <v>36</v>
      </c>
      <c r="F45" s="17">
        <f t="shared" si="4"/>
        <v>5.1299999999999955</v>
      </c>
      <c r="I45" s="7"/>
      <c r="J45" s="5">
        <v>12.279294720000017</v>
      </c>
      <c r="K45" s="3">
        <v>162.51155712000002</v>
      </c>
      <c r="L45" s="5">
        <v>8.2559347199999937</v>
      </c>
      <c r="M45" s="8"/>
    </row>
    <row r="46" spans="2:13" ht="25.5" x14ac:dyDescent="0.25">
      <c r="B46" s="21">
        <f t="shared" si="3"/>
        <v>5.1299999999999955</v>
      </c>
      <c r="C46" s="22">
        <v>106.11</v>
      </c>
      <c r="D46" s="23" t="s">
        <v>63</v>
      </c>
      <c r="E46" s="24" t="s">
        <v>37</v>
      </c>
      <c r="F46" s="21">
        <f t="shared" si="4"/>
        <v>1.9999999999996021E-2</v>
      </c>
      <c r="I46" s="7"/>
      <c r="J46" s="5">
        <v>8.2559347199999937</v>
      </c>
      <c r="K46" s="3">
        <v>170.76749184000002</v>
      </c>
      <c r="L46" s="5">
        <v>3.2186879999993596E-2</v>
      </c>
      <c r="M46" s="8"/>
    </row>
    <row r="47" spans="2:13" x14ac:dyDescent="0.25">
      <c r="B47" s="17">
        <f t="shared" si="3"/>
        <v>1.9999999999996021E-2</v>
      </c>
      <c r="C47" s="18">
        <v>106.13</v>
      </c>
      <c r="D47" s="19" t="s">
        <v>64</v>
      </c>
      <c r="E47" s="20" t="s">
        <v>38</v>
      </c>
      <c r="F47" s="17">
        <f t="shared" si="4"/>
        <v>0.40000000000000568</v>
      </c>
      <c r="I47" s="7"/>
      <c r="J47" s="5">
        <v>3.2186879999993596E-2</v>
      </c>
      <c r="K47" s="3">
        <v>170.79967872</v>
      </c>
      <c r="L47" s="5">
        <v>0.64373760000000924</v>
      </c>
      <c r="M47" s="8"/>
    </row>
    <row r="48" spans="2:13" x14ac:dyDescent="0.25">
      <c r="B48" s="21">
        <f t="shared" si="3"/>
        <v>0.40000000000000568</v>
      </c>
      <c r="C48" s="22">
        <v>106.53</v>
      </c>
      <c r="D48" s="23" t="s">
        <v>63</v>
      </c>
      <c r="E48" s="24" t="s">
        <v>39</v>
      </c>
      <c r="F48" s="21">
        <f t="shared" si="4"/>
        <v>0</v>
      </c>
      <c r="I48" s="7"/>
      <c r="J48" s="5">
        <v>0.64373760000000924</v>
      </c>
      <c r="K48" s="3">
        <v>171.44341632000001</v>
      </c>
      <c r="L48" s="5">
        <v>0</v>
      </c>
      <c r="M48" s="8"/>
    </row>
    <row r="49" spans="2:13" x14ac:dyDescent="0.25">
      <c r="B49" s="17">
        <f t="shared" si="3"/>
        <v>0</v>
      </c>
      <c r="C49" s="18">
        <v>106.53</v>
      </c>
      <c r="D49" s="19" t="s">
        <v>64</v>
      </c>
      <c r="E49" s="20" t="s">
        <v>40</v>
      </c>
      <c r="F49" s="17">
        <f t="shared" si="4"/>
        <v>0.67000000000000171</v>
      </c>
      <c r="I49" s="7"/>
      <c r="J49" s="5">
        <v>0</v>
      </c>
      <c r="K49" s="3">
        <v>171.44341632000001</v>
      </c>
      <c r="L49" s="5">
        <v>1.0782604800000029</v>
      </c>
      <c r="M49" s="8"/>
    </row>
    <row r="50" spans="2:13" x14ac:dyDescent="0.25">
      <c r="B50" s="21">
        <f t="shared" si="3"/>
        <v>0.67000000000000171</v>
      </c>
      <c r="C50" s="22">
        <v>107.2</v>
      </c>
      <c r="D50" s="23" t="s">
        <v>73</v>
      </c>
      <c r="E50" s="24" t="s">
        <v>74</v>
      </c>
      <c r="F50" s="21">
        <f t="shared" si="4"/>
        <v>0.26999999999999602</v>
      </c>
      <c r="I50" s="7"/>
      <c r="J50" s="5">
        <v>1.0782604800000029</v>
      </c>
      <c r="K50" s="3">
        <v>172.52167680000002</v>
      </c>
      <c r="L50" s="5">
        <v>0.43452287999999362</v>
      </c>
      <c r="M50" s="8"/>
    </row>
    <row r="51" spans="2:13" x14ac:dyDescent="0.25">
      <c r="B51" s="17">
        <f t="shared" si="3"/>
        <v>0.26999999999999602</v>
      </c>
      <c r="C51" s="18">
        <v>107.47</v>
      </c>
      <c r="D51" s="19" t="s">
        <v>64</v>
      </c>
      <c r="E51" s="20" t="s">
        <v>41</v>
      </c>
      <c r="F51" s="17">
        <f t="shared" si="4"/>
        <v>0.31000000000000227</v>
      </c>
      <c r="I51" s="7"/>
      <c r="J51" s="5">
        <v>0.43452287999999362</v>
      </c>
      <c r="K51" s="3">
        <v>172.95619968</v>
      </c>
      <c r="L51" s="5">
        <v>0.49889664000000367</v>
      </c>
      <c r="M51" s="8"/>
    </row>
    <row r="52" spans="2:13" x14ac:dyDescent="0.25">
      <c r="B52" s="21">
        <f t="shared" si="3"/>
        <v>0.31000000000000227</v>
      </c>
      <c r="C52" s="22">
        <v>107.78</v>
      </c>
      <c r="D52" s="23" t="s">
        <v>63</v>
      </c>
      <c r="E52" s="24" t="s">
        <v>42</v>
      </c>
      <c r="F52" s="21">
        <f t="shared" si="4"/>
        <v>0.56999999999999318</v>
      </c>
      <c r="I52" s="7"/>
      <c r="J52" s="5">
        <v>0.49889664000000367</v>
      </c>
      <c r="K52" s="3">
        <v>173.45509632000002</v>
      </c>
      <c r="L52" s="5">
        <v>0.91732607999998905</v>
      </c>
      <c r="M52" s="8"/>
    </row>
    <row r="53" spans="2:13" x14ac:dyDescent="0.25">
      <c r="B53" s="17">
        <f t="shared" si="3"/>
        <v>0.56999999999999318</v>
      </c>
      <c r="C53" s="18">
        <v>108.35</v>
      </c>
      <c r="D53" s="19" t="s">
        <v>63</v>
      </c>
      <c r="E53" s="20" t="s">
        <v>43</v>
      </c>
      <c r="F53" s="17">
        <f t="shared" si="4"/>
        <v>6.0000000000002274E-2</v>
      </c>
      <c r="I53" s="7"/>
      <c r="J53" s="5">
        <v>0.91732607999998905</v>
      </c>
      <c r="K53" s="3">
        <v>174.3724224</v>
      </c>
      <c r="L53" s="5">
        <v>9.6560640000003667E-2</v>
      </c>
      <c r="M53" s="8"/>
    </row>
    <row r="54" spans="2:13" x14ac:dyDescent="0.25">
      <c r="B54" s="21">
        <f t="shared" si="3"/>
        <v>6.0000000000002274E-2</v>
      </c>
      <c r="C54" s="22">
        <v>108.41</v>
      </c>
      <c r="D54" s="23" t="s">
        <v>64</v>
      </c>
      <c r="E54" s="24" t="s">
        <v>44</v>
      </c>
      <c r="F54" s="21">
        <f t="shared" si="4"/>
        <v>0.54999999999999716</v>
      </c>
      <c r="I54" s="7"/>
      <c r="J54" s="5">
        <v>9.6560640000003667E-2</v>
      </c>
      <c r="K54" s="3">
        <v>174.46898304000001</v>
      </c>
      <c r="L54" s="5">
        <v>0.88513919999999546</v>
      </c>
      <c r="M54" s="8"/>
    </row>
    <row r="55" spans="2:13" x14ac:dyDescent="0.25">
      <c r="B55" s="17">
        <f t="shared" si="3"/>
        <v>0.54999999999999716</v>
      </c>
      <c r="C55" s="18">
        <v>108.96</v>
      </c>
      <c r="D55" s="19" t="s">
        <v>64</v>
      </c>
      <c r="E55" s="20" t="s">
        <v>45</v>
      </c>
      <c r="F55" s="17">
        <f t="shared" si="4"/>
        <v>0.10000000000000853</v>
      </c>
      <c r="I55" s="7"/>
      <c r="J55" s="5">
        <v>0.88513919999999546</v>
      </c>
      <c r="K55" s="3">
        <v>175.35412224000001</v>
      </c>
      <c r="L55" s="5">
        <v>0.16093440000001374</v>
      </c>
      <c r="M55" s="8"/>
    </row>
    <row r="56" spans="2:13" x14ac:dyDescent="0.25">
      <c r="B56" s="21">
        <f t="shared" si="3"/>
        <v>0.10000000000000853</v>
      </c>
      <c r="C56" s="22">
        <v>109.06</v>
      </c>
      <c r="D56" s="23" t="s">
        <v>63</v>
      </c>
      <c r="E56" s="24" t="s">
        <v>46</v>
      </c>
      <c r="F56" s="21">
        <f t="shared" si="4"/>
        <v>0.90999999999999659</v>
      </c>
      <c r="I56" s="7"/>
      <c r="J56" s="5">
        <v>0.16093440000001374</v>
      </c>
      <c r="K56" s="3">
        <v>175.51505664000001</v>
      </c>
      <c r="L56" s="5">
        <v>1.4645030399999945</v>
      </c>
      <c r="M56" s="8"/>
    </row>
    <row r="57" spans="2:13" ht="25.5" x14ac:dyDescent="0.25">
      <c r="B57" s="17">
        <f t="shared" si="3"/>
        <v>0.90999999999999659</v>
      </c>
      <c r="C57" s="18">
        <v>109.97</v>
      </c>
      <c r="D57" s="19" t="s">
        <v>65</v>
      </c>
      <c r="E57" s="20" t="s">
        <v>47</v>
      </c>
      <c r="F57" s="17">
        <f t="shared" si="4"/>
        <v>5.1200000000000045</v>
      </c>
      <c r="I57" s="7"/>
      <c r="J57" s="5">
        <v>1.4645030399999945</v>
      </c>
      <c r="K57" s="3">
        <v>176.97955968000002</v>
      </c>
      <c r="L57" s="5">
        <v>8.2398412800000074</v>
      </c>
      <c r="M57" s="8"/>
    </row>
    <row r="58" spans="2:13" x14ac:dyDescent="0.25">
      <c r="B58" s="21">
        <f t="shared" si="3"/>
        <v>5.1200000000000045</v>
      </c>
      <c r="C58" s="22">
        <v>115.09</v>
      </c>
      <c r="D58" s="23" t="s">
        <v>64</v>
      </c>
      <c r="E58" s="24" t="s">
        <v>48</v>
      </c>
      <c r="F58" s="21">
        <f t="shared" si="4"/>
        <v>0.51999999999999602</v>
      </c>
      <c r="I58" s="7"/>
      <c r="J58" s="5">
        <v>8.2398412800000074</v>
      </c>
      <c r="K58" s="3">
        <v>185.21940096000003</v>
      </c>
      <c r="L58" s="5">
        <v>0.83685887999999364</v>
      </c>
      <c r="M58" s="8"/>
    </row>
    <row r="59" spans="2:13" x14ac:dyDescent="0.25">
      <c r="B59" s="17">
        <f t="shared" si="3"/>
        <v>0.51999999999999602</v>
      </c>
      <c r="C59" s="18">
        <v>115.61</v>
      </c>
      <c r="D59" s="19" t="s">
        <v>64</v>
      </c>
      <c r="E59" s="20" t="s">
        <v>49</v>
      </c>
      <c r="F59" s="17">
        <f t="shared" si="4"/>
        <v>1.9999999999996021E-2</v>
      </c>
      <c r="I59" s="7"/>
      <c r="J59" s="5">
        <v>0.83685887999999364</v>
      </c>
      <c r="K59" s="3">
        <v>186.05625984000002</v>
      </c>
      <c r="L59" s="5">
        <v>3.2186879999993596E-2</v>
      </c>
      <c r="M59" s="8"/>
    </row>
    <row r="60" spans="2:13" x14ac:dyDescent="0.25">
      <c r="B60" s="21">
        <f t="shared" si="3"/>
        <v>1.9999999999996021E-2</v>
      </c>
      <c r="C60" s="22">
        <v>115.63</v>
      </c>
      <c r="D60" s="23" t="s">
        <v>63</v>
      </c>
      <c r="E60" s="24" t="s">
        <v>50</v>
      </c>
      <c r="F60" s="21">
        <f t="shared" si="4"/>
        <v>1.4500000000000028</v>
      </c>
      <c r="I60" s="7"/>
      <c r="J60" s="5">
        <v>3.2186879999993596E-2</v>
      </c>
      <c r="K60" s="3">
        <v>186.08844672000001</v>
      </c>
      <c r="L60" s="5">
        <v>2.3335488000000049</v>
      </c>
      <c r="M60" s="8"/>
    </row>
    <row r="61" spans="2:13" ht="25.5" x14ac:dyDescent="0.25">
      <c r="B61" s="17">
        <f t="shared" si="3"/>
        <v>1.4500000000000028</v>
      </c>
      <c r="C61" s="18">
        <v>117.08</v>
      </c>
      <c r="D61" s="19" t="s">
        <v>65</v>
      </c>
      <c r="E61" s="20" t="s">
        <v>51</v>
      </c>
      <c r="F61" s="17">
        <f t="shared" si="4"/>
        <v>1.0000000000005116E-2</v>
      </c>
      <c r="I61" s="7"/>
      <c r="J61" s="5">
        <v>2.3335488000000049</v>
      </c>
      <c r="K61" s="3">
        <v>188.42199552</v>
      </c>
      <c r="L61" s="5">
        <v>1.6093440000008234E-2</v>
      </c>
      <c r="M61" s="8"/>
    </row>
    <row r="62" spans="2:13" x14ac:dyDescent="0.25">
      <c r="B62" s="21">
        <f t="shared" si="3"/>
        <v>1.0000000000005116E-2</v>
      </c>
      <c r="C62" s="22">
        <v>117.09</v>
      </c>
      <c r="D62" s="23" t="s">
        <v>64</v>
      </c>
      <c r="E62" s="24" t="s">
        <v>52</v>
      </c>
      <c r="F62" s="21">
        <f t="shared" si="4"/>
        <v>2.3999999999999915</v>
      </c>
      <c r="I62" s="7"/>
      <c r="J62" s="5">
        <v>1.6093440000008234E-2</v>
      </c>
      <c r="K62" s="3">
        <v>188.43808896000002</v>
      </c>
      <c r="L62" s="5">
        <v>3.8624255999999866</v>
      </c>
      <c r="M62" s="8"/>
    </row>
    <row r="63" spans="2:13" x14ac:dyDescent="0.25">
      <c r="B63" s="17">
        <f t="shared" si="3"/>
        <v>2.3999999999999915</v>
      </c>
      <c r="C63" s="18">
        <v>119.49</v>
      </c>
      <c r="D63" s="19" t="s">
        <v>64</v>
      </c>
      <c r="E63" s="20" t="s">
        <v>53</v>
      </c>
      <c r="F63" s="17">
        <f t="shared" si="4"/>
        <v>1.3000000000000114</v>
      </c>
      <c r="I63" s="7"/>
      <c r="J63" s="5">
        <v>3.8624255999999866</v>
      </c>
      <c r="K63" s="3">
        <v>192.30051456000001</v>
      </c>
      <c r="L63" s="5">
        <v>2.0921472000000185</v>
      </c>
      <c r="M63" s="8"/>
    </row>
    <row r="64" spans="2:13" x14ac:dyDescent="0.25">
      <c r="B64" s="21">
        <f>IF(ISNUMBER(F63),F63,"")</f>
        <v>1.3000000000000114</v>
      </c>
      <c r="C64" s="22">
        <v>120.79</v>
      </c>
      <c r="D64" s="23" t="s">
        <v>65</v>
      </c>
      <c r="E64" s="24" t="s">
        <v>54</v>
      </c>
      <c r="F64" s="21">
        <f t="shared" si="4"/>
        <v>1.9999999999996021E-2</v>
      </c>
      <c r="I64" s="7"/>
      <c r="J64" s="5">
        <v>2.0921472000000185</v>
      </c>
      <c r="K64" s="3">
        <v>194.39266176000001</v>
      </c>
      <c r="L64" s="5">
        <v>3.2186879999993596E-2</v>
      </c>
      <c r="M64" s="8"/>
    </row>
    <row r="65" spans="2:13" x14ac:dyDescent="0.25">
      <c r="B65" s="17">
        <f t="shared" si="3"/>
        <v>1.9999999999996021E-2</v>
      </c>
      <c r="C65" s="18">
        <v>120.81</v>
      </c>
      <c r="D65" s="19" t="s">
        <v>65</v>
      </c>
      <c r="E65" s="20" t="s">
        <v>55</v>
      </c>
      <c r="F65" s="17">
        <f t="shared" si="4"/>
        <v>0.20999999999999375</v>
      </c>
      <c r="I65" s="7"/>
      <c r="J65" s="5">
        <v>3.2186879999993596E-2</v>
      </c>
      <c r="K65" s="3">
        <v>194.42484864000002</v>
      </c>
      <c r="L65" s="5">
        <v>0.33796223999998998</v>
      </c>
      <c r="M65" s="8"/>
    </row>
    <row r="66" spans="2:13" x14ac:dyDescent="0.25">
      <c r="B66" s="21">
        <f t="shared" ref="B66:B73" si="5">IF(ISNUMBER(F65),F65,"")</f>
        <v>0.20999999999999375</v>
      </c>
      <c r="C66" s="22">
        <v>121.02</v>
      </c>
      <c r="D66" s="23" t="s">
        <v>63</v>
      </c>
      <c r="E66" s="24" t="s">
        <v>56</v>
      </c>
      <c r="F66" s="21">
        <f t="shared" si="4"/>
        <v>4.9999999999997158E-2</v>
      </c>
      <c r="I66" s="7"/>
      <c r="J66" s="5">
        <v>0.33796223999998998</v>
      </c>
      <c r="K66" s="3">
        <v>194.76281088000002</v>
      </c>
      <c r="L66" s="5">
        <v>8.0467199999995437E-2</v>
      </c>
      <c r="M66" s="8"/>
    </row>
    <row r="67" spans="2:13" x14ac:dyDescent="0.25">
      <c r="B67" s="17">
        <f t="shared" si="5"/>
        <v>4.9999999999997158E-2</v>
      </c>
      <c r="C67" s="18">
        <v>121.07</v>
      </c>
      <c r="D67" s="19" t="s">
        <v>64</v>
      </c>
      <c r="E67" s="20" t="s">
        <v>57</v>
      </c>
      <c r="F67" s="17">
        <f t="shared" si="4"/>
        <v>1.9500000000000028</v>
      </c>
      <c r="I67" s="7"/>
      <c r="J67" s="5">
        <v>8.0467199999995437E-2</v>
      </c>
      <c r="K67" s="3">
        <v>194.84327808</v>
      </c>
      <c r="L67" s="5">
        <v>3.1382208000000049</v>
      </c>
      <c r="M67" s="8"/>
    </row>
    <row r="68" spans="2:13" x14ac:dyDescent="0.25">
      <c r="B68" s="21">
        <f t="shared" si="5"/>
        <v>1.9500000000000028</v>
      </c>
      <c r="C68" s="22">
        <v>123.02</v>
      </c>
      <c r="D68" s="23" t="s">
        <v>65</v>
      </c>
      <c r="E68" s="24" t="s">
        <v>58</v>
      </c>
      <c r="F68" s="21">
        <f t="shared" si="4"/>
        <v>0.5</v>
      </c>
      <c r="I68" s="7"/>
      <c r="J68" s="5">
        <v>3.1382208000000049</v>
      </c>
      <c r="K68" s="3">
        <v>197.98149888</v>
      </c>
      <c r="L68" s="5">
        <v>0.80467200000000005</v>
      </c>
      <c r="M68" s="8"/>
    </row>
    <row r="69" spans="2:13" x14ac:dyDescent="0.25">
      <c r="B69" s="17">
        <f t="shared" si="5"/>
        <v>0.5</v>
      </c>
      <c r="C69" s="18">
        <v>123.52</v>
      </c>
      <c r="D69" s="19" t="s">
        <v>64</v>
      </c>
      <c r="E69" s="20" t="s">
        <v>59</v>
      </c>
      <c r="F69" s="17">
        <f t="shared" si="4"/>
        <v>0.1600000000000108</v>
      </c>
      <c r="I69" s="7"/>
      <c r="J69" s="5">
        <v>0.80467200000000005</v>
      </c>
      <c r="K69" s="3">
        <v>198.78617088000001</v>
      </c>
      <c r="L69" s="5">
        <v>0.25749504000001738</v>
      </c>
      <c r="M69" s="8"/>
    </row>
    <row r="70" spans="2:13" x14ac:dyDescent="0.25">
      <c r="B70" s="21">
        <f t="shared" si="5"/>
        <v>0.1600000000000108</v>
      </c>
      <c r="C70" s="22">
        <v>123.68</v>
      </c>
      <c r="D70" s="23" t="s">
        <v>64</v>
      </c>
      <c r="E70" s="24" t="s">
        <v>60</v>
      </c>
      <c r="F70" s="21">
        <f t="shared" si="4"/>
        <v>1.9999999999996021E-2</v>
      </c>
      <c r="I70" s="7"/>
      <c r="J70" s="5">
        <v>0.25749504000001738</v>
      </c>
      <c r="K70" s="3">
        <v>199.04366592000002</v>
      </c>
      <c r="L70" s="5">
        <v>3.2186879999993596E-2</v>
      </c>
      <c r="M70" s="8"/>
    </row>
    <row r="71" spans="2:13" x14ac:dyDescent="0.25">
      <c r="B71" s="17">
        <f t="shared" si="5"/>
        <v>1.9999999999996021E-2</v>
      </c>
      <c r="C71" s="18">
        <v>123.7</v>
      </c>
      <c r="D71" s="19" t="s">
        <v>63</v>
      </c>
      <c r="E71" s="20" t="s">
        <v>0</v>
      </c>
      <c r="F71" s="17">
        <f t="shared" si="4"/>
        <v>0.98000000000000398</v>
      </c>
      <c r="I71" s="7"/>
      <c r="J71" s="5">
        <v>3.2186879999993596E-2</v>
      </c>
      <c r="K71" s="3">
        <v>199.07585280000001</v>
      </c>
      <c r="L71" s="5">
        <v>1.5771571200000065</v>
      </c>
      <c r="M71" s="8"/>
    </row>
    <row r="72" spans="2:13" x14ac:dyDescent="0.25">
      <c r="B72" s="21">
        <f t="shared" si="5"/>
        <v>0.98000000000000398</v>
      </c>
      <c r="C72" s="22">
        <v>124.68</v>
      </c>
      <c r="D72" s="23" t="s">
        <v>64</v>
      </c>
      <c r="E72" s="24" t="s">
        <v>61</v>
      </c>
      <c r="F72" s="21">
        <f t="shared" si="4"/>
        <v>3.9999999999992042E-2</v>
      </c>
      <c r="I72" s="7"/>
      <c r="J72" s="5">
        <v>1.5771571200000065</v>
      </c>
      <c r="K72" s="3">
        <v>200.65300992000002</v>
      </c>
      <c r="L72" s="5">
        <v>6.4373759999987193E-2</v>
      </c>
      <c r="M72" s="8"/>
    </row>
    <row r="73" spans="2:13" ht="38.25" x14ac:dyDescent="0.25">
      <c r="B73" s="13">
        <f t="shared" si="5"/>
        <v>3.9999999999992042E-2</v>
      </c>
      <c r="C73" s="14">
        <v>124.72</v>
      </c>
      <c r="D73" s="15" t="s">
        <v>70</v>
      </c>
      <c r="E73" s="16" t="s">
        <v>84</v>
      </c>
      <c r="F73" s="13"/>
      <c r="I73" s="7"/>
      <c r="J73" s="5">
        <v>6.4373759999987193E-2</v>
      </c>
      <c r="K73" s="3">
        <v>200.71738368000001</v>
      </c>
      <c r="L73" s="5" t="s">
        <v>86</v>
      </c>
      <c r="M73" s="8"/>
    </row>
    <row r="75" spans="2:13" ht="51.75" x14ac:dyDescent="0.25">
      <c r="E75" s="25" t="s">
        <v>85</v>
      </c>
    </row>
  </sheetData>
  <mergeCells count="1">
    <mergeCell ref="H3:H20"/>
  </mergeCells>
  <pageMargins left="0.7" right="0.7" top="1" bottom="0.91666666666666663" header="0.5" footer="0"/>
  <pageSetup orientation="portrait" r:id="rId1"/>
  <headerFooter>
    <oddHeader>&amp;C&amp;"Verdana,Bold"&amp;12San Francisco Randonneurs - Pierce Point 200K
&amp;11Start Time 0700 (07:00 am) - 13:30 hour time limit</oddHeader>
    <oddFooter>&amp;C&amp;"Verdana,Bold"Day of event contact (Google Voice):  415 644 8460 &amp;"Verdana,Regular"
Page &amp;P of &amp;N&amp;L&amp;"Verdana"&amp;08b/c - becomes
BR - Bike Route
SS - Stop Sign
SL - Stop Light
T   - Tee Intersection</oddFooter>
  </headerFooter>
  <rowBreaks count="1" manualBreakCount="1">
    <brk id="38"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Pierce Point 200K</vt:lpstr>
      <vt:lpstr>'Pierce Point 200K'!Print_Area</vt:lpstr>
      <vt:lpstr>'Pierce Point 200K'!Print_Titles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Guzik</dc:creator>
  <cp:lastModifiedBy>rob hawks</cp:lastModifiedBy>
  <cp:lastPrinted>2019-01-14T20:47:32Z</cp:lastPrinted>
  <dcterms:created xsi:type="dcterms:W3CDTF">2019-01-14T20:46:48Z</dcterms:created>
  <dcterms:modified xsi:type="dcterms:W3CDTF">2019-01-21T19:15:16Z</dcterms:modified>
</cp:coreProperties>
</file>