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john\Google Drive\Route Archive\XXXX - Laguna Lake 200\"/>
    </mc:Choice>
  </mc:AlternateContent>
  <xr:revisionPtr revIDLastSave="0" documentId="8_{4D7BC150-5775-4264-8016-FED2A4B78BE5}" xr6:coauthVersionLast="40" xr6:coauthVersionMax="40" xr10:uidLastSave="{00000000-0000-0000-0000-000000000000}"/>
  <bookViews>
    <workbookView xWindow="28680" yWindow="-120" windowWidth="29040" windowHeight="15840" xr2:uid="{4CC2ECBA-C518-4B54-9E51-52FE1EA2F96D}"/>
  </bookViews>
  <sheets>
    <sheet name="Laguna Lake 200K" sheetId="2" r:id="rId1"/>
  </sheets>
  <definedNames>
    <definedName name="_xlnm.Print_Area" localSheetId="0">'Laguna Lake 200K'!$B$1:$F$84</definedName>
    <definedName name="_xlnm.Print_Titles" localSheetId="0">'Laguna Lake 200K'!$1:$1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2" l="1"/>
  <c r="B3" i="2"/>
  <c r="B29" i="2"/>
  <c r="B45" i="2"/>
  <c r="B50" i="2"/>
  <c r="F8" i="2" l="1"/>
  <c r="F9" i="2"/>
  <c r="F4" i="2"/>
  <c r="F5" i="2"/>
  <c r="F25" i="2"/>
  <c r="F36" i="2"/>
  <c r="F3" i="2"/>
  <c r="F29" i="2"/>
  <c r="F34" i="2"/>
  <c r="F42" i="2"/>
  <c r="F80" i="2"/>
  <c r="F72" i="2"/>
  <c r="F64" i="2"/>
  <c r="F56" i="2"/>
  <c r="F33" i="2"/>
  <c r="F41" i="2"/>
  <c r="F47" i="2" l="1"/>
  <c r="F37" i="2"/>
  <c r="B38" i="2" s="1"/>
  <c r="F30" i="2"/>
  <c r="B31" i="2" s="1"/>
  <c r="F38" i="2"/>
  <c r="B39" i="2" s="1"/>
  <c r="F10" i="2"/>
  <c r="F43" i="2"/>
  <c r="F7" i="2"/>
  <c r="F6" i="2"/>
  <c r="B7" i="2" s="1"/>
  <c r="F35" i="2"/>
  <c r="B73" i="2"/>
  <c r="B37" i="2"/>
  <c r="B34" i="2"/>
  <c r="B81" i="2"/>
  <c r="B43" i="2"/>
  <c r="B4" i="2"/>
  <c r="B26" i="2"/>
  <c r="B5" i="2"/>
  <c r="B57" i="2"/>
  <c r="B48" i="2"/>
  <c r="B35" i="2"/>
  <c r="B9" i="2"/>
  <c r="B6" i="2"/>
  <c r="B10" i="2"/>
  <c r="B42" i="2"/>
  <c r="B65" i="2"/>
  <c r="B30" i="2"/>
  <c r="F50" i="2"/>
  <c r="F21" i="2"/>
  <c r="F51" i="2"/>
  <c r="F67" i="2"/>
  <c r="F75" i="2"/>
  <c r="F52" i="2"/>
  <c r="F78" i="2"/>
  <c r="F31" i="2"/>
  <c r="F12" i="2"/>
  <c r="F69" i="2"/>
  <c r="F66" i="2"/>
  <c r="F32" i="2"/>
  <c r="F13" i="2"/>
  <c r="F59" i="2"/>
  <c r="F26" i="2"/>
  <c r="F45" i="2"/>
  <c r="F74" i="2"/>
  <c r="F58" i="2"/>
  <c r="F40" i="2"/>
  <c r="F27" i="2"/>
  <c r="F17" i="2"/>
  <c r="F11" i="2"/>
  <c r="F55" i="2"/>
  <c r="F63" i="2"/>
  <c r="F71" i="2"/>
  <c r="F79" i="2"/>
  <c r="F46" i="2"/>
  <c r="F22" i="2"/>
  <c r="F60" i="2"/>
  <c r="F14" i="2"/>
  <c r="F62" i="2"/>
  <c r="F19" i="2"/>
  <c r="F20" i="2"/>
  <c r="F53" i="2"/>
  <c r="F61" i="2"/>
  <c r="F77" i="2"/>
  <c r="F70" i="2"/>
  <c r="F54" i="2"/>
  <c r="F39" i="2"/>
  <c r="F23" i="2"/>
  <c r="F24" i="2"/>
  <c r="F15" i="2"/>
  <c r="F16" i="2"/>
  <c r="F57" i="2"/>
  <c r="F65" i="2"/>
  <c r="F73" i="2"/>
  <c r="F81" i="2"/>
  <c r="F48" i="2"/>
  <c r="F76" i="2"/>
  <c r="F68" i="2"/>
  <c r="F18" i="2"/>
  <c r="B8" i="2" l="1"/>
  <c r="B11" i="2"/>
  <c r="B36" i="2"/>
  <c r="B44" i="2"/>
  <c r="B69" i="2"/>
  <c r="B74" i="2"/>
  <c r="B16" i="2"/>
  <c r="B55" i="2"/>
  <c r="B54" i="2"/>
  <c r="B15" i="2"/>
  <c r="B80" i="2"/>
  <c r="B12" i="2"/>
  <c r="B59" i="2"/>
  <c r="B60" i="2"/>
  <c r="B70" i="2"/>
  <c r="B53" i="2"/>
  <c r="B22" i="2"/>
  <c r="B66" i="2"/>
  <c r="B21" i="2"/>
  <c r="B72" i="2"/>
  <c r="B75" i="2"/>
  <c r="B13" i="2"/>
  <c r="B76" i="2"/>
  <c r="B51" i="2"/>
  <c r="B77" i="2"/>
  <c r="B71" i="2"/>
  <c r="B61" i="2"/>
  <c r="B14" i="2"/>
  <c r="B49" i="2"/>
  <c r="B58" i="2"/>
  <c r="B24" i="2"/>
  <c r="B78" i="2"/>
  <c r="B20" i="2"/>
  <c r="B23" i="2"/>
  <c r="B64" i="2"/>
  <c r="B28" i="2"/>
  <c r="B46" i="2"/>
  <c r="B33" i="2"/>
  <c r="B32" i="2"/>
  <c r="B68" i="2"/>
  <c r="B25" i="2"/>
  <c r="B18" i="2"/>
  <c r="B19" i="2"/>
  <c r="B82" i="2"/>
  <c r="B17" i="2"/>
  <c r="B40" i="2"/>
  <c r="B62" i="2"/>
  <c r="B63" i="2"/>
  <c r="B47" i="2"/>
  <c r="B56" i="2"/>
  <c r="B41" i="2"/>
  <c r="B27" i="2"/>
  <c r="B67" i="2"/>
  <c r="B79" i="2"/>
  <c r="B52" i="2"/>
</calcChain>
</file>

<file path=xl/sharedStrings.xml><?xml version="1.0" encoding="utf-8"?>
<sst xmlns="http://schemas.openxmlformats.org/spreadsheetml/2006/main" count="182" uniqueCount="98">
  <si>
    <t>LEG</t>
  </si>
  <si>
    <t>AT</t>
  </si>
  <si>
    <t>ACTION</t>
  </si>
  <si>
    <t>DESCRIPTION</t>
  </si>
  <si>
    <t>GO</t>
  </si>
  <si>
    <t>START</t>
  </si>
  <si>
    <t>Start Control: Golden Gate Bridge Toll Plaza
Open: +00:00  Close: +01:00</t>
  </si>
  <si>
    <t>LEFT</t>
  </si>
  <si>
    <t>uphill towards Gold Gate Bridge</t>
  </si>
  <si>
    <r>
      <t>This spreadsheet allows for alternate cue sheets to be easily produced. The "classsic" SFR order is to the left. Some riders like a LEG column to be first; there is a hidden LEG column in column B. Simply unhide the LEG column and hide the GO in the cue sheet on the left. The GO and LEG columns are offset by one row, which is typical for the LEG/AT vs AT/GO style. The three columns to the right are the route distances in KM for those who are foward thinking in the use of the metric system._x000D_
_x000D_</t>
    </r>
    <r>
      <rPr>
        <b/>
        <sz val="8"/>
        <color theme="1"/>
        <rFont val="Verdana"/>
        <family val="2"/>
      </rPr>
      <t xml:space="preserve">
This speadsheet has the "Print Area" set to the columns on the left. Riders may have to reset the "Print Area" after modification</t>
    </r>
    <r>
      <rPr>
        <sz val="8"/>
        <color theme="1"/>
        <rFont val="Verdana"/>
        <family val="2"/>
      </rPr>
      <t>. Note the easiest way to do this is to select the "columns" then use "Set Print Area".</t>
    </r>
  </si>
  <si>
    <t>RIGHT</t>
  </si>
  <si>
    <t>bike path downhill; under bridge; cross bridge via west sidewalk</t>
  </si>
  <si>
    <t>Turn left onto San Francisco Bicycle Rte 95</t>
  </si>
  <si>
    <t>STRAIGHT</t>
  </si>
  <si>
    <t>through parking lot - go up short hill</t>
  </si>
  <si>
    <t>(T,SS) Conzelman Rd</t>
  </si>
  <si>
    <t>(T,SS) Alexander Ave; follow centerline to continue on 2nd St</t>
  </si>
  <si>
    <t>US-101 underpass - NARROW TUNNEL</t>
  </si>
  <si>
    <t>101 off-ramp - left or straight depending on time of day</t>
  </si>
  <si>
    <t>Richardson St; b/c Bridgeway; go thru Sausalito</t>
  </si>
  <si>
    <t>Richardson St turns slightly left and becomes Bridgeway</t>
  </si>
  <si>
    <t>KEEP RIGHT</t>
  </si>
  <si>
    <t>(SL) Bike path on right @ Gate 6 Rd</t>
  </si>
  <si>
    <t>short bikepath towards Miller Ave</t>
  </si>
  <si>
    <t>Miller Ave</t>
  </si>
  <si>
    <t>(SL) Camino Alto, b/c Corte Madera at Summit b/c Magnolia Ave</t>
  </si>
  <si>
    <t>(SL) Bon Air Rd</t>
  </si>
  <si>
    <t>UTURN</t>
  </si>
  <si>
    <t>hospital emergency room entrance</t>
  </si>
  <si>
    <t>bike trail after Bay Club</t>
  </si>
  <si>
    <t>(SL) Wolfe Grade @ Sir Francis Drake</t>
  </si>
  <si>
    <t>SLIGHT LEFT</t>
  </si>
  <si>
    <t>D St</t>
  </si>
  <si>
    <t>1st St - follow signs for bike route</t>
  </si>
  <si>
    <t>(SS) C St - one way going north</t>
  </si>
  <si>
    <t>(SL) 4th St</t>
  </si>
  <si>
    <t>(T,SS) Union St</t>
  </si>
  <si>
    <t>(T,SL) 3rd St</t>
  </si>
  <si>
    <t>Point San Pedro Rd</t>
  </si>
  <si>
    <t>STOP</t>
  </si>
  <si>
    <t>Control #2: Staffed Control
China Camp Beach/Picnic Area
Open: +01:00  Close: +02:16</t>
  </si>
  <si>
    <t>continue on San Pedro Rd</t>
  </si>
  <si>
    <t>(SL) Civic Center Dr</t>
  </si>
  <si>
    <t>(SL) Merrydale Rd</t>
  </si>
  <si>
    <t>(SL) Las Gallinas Ave</t>
  </si>
  <si>
    <t>(SL) Lucas Valley Rd</t>
  </si>
  <si>
    <t>(T,SS) Nicasio Valley Rd</t>
  </si>
  <si>
    <t>(T,SS) Pt Reyes Petaluma Rd - towards Petaluma</t>
  </si>
  <si>
    <t>Hicks Valley Rd</t>
  </si>
  <si>
    <t>(T) Wilson Hill Rd; steep hill right after turn</t>
  </si>
  <si>
    <t>Chileno Valley Rd</t>
  </si>
  <si>
    <t>(T,SS) Tomales Petaluma Rd</t>
  </si>
  <si>
    <t>Alexander Rd</t>
  </si>
  <si>
    <t>(T,SS) Fallon-Two Rock Rd</t>
  </si>
  <si>
    <t>(SS) Whitaker Bluff Rd @ CA-1</t>
  </si>
  <si>
    <t>Middle Rd</t>
  </si>
  <si>
    <t>Control #3: Info Control - bridge over stream</t>
  </si>
  <si>
    <t>continue on Middle Rd</t>
  </si>
  <si>
    <t>(T,SS) Dillon Beach Rd</t>
  </si>
  <si>
    <t>(SS) CA-1 S - in Tomales (Food/Water)</t>
  </si>
  <si>
    <t>CA-1 - signs for San Francisco</t>
  </si>
  <si>
    <t>Control #4:  Open Control
Point Reyes Station, CA
Open: +04:12  Close: +09:32</t>
  </si>
  <si>
    <t>continue south on CA-1</t>
  </si>
  <si>
    <t>CA-1 out of Point Reyes Station</t>
  </si>
  <si>
    <t>(SS) Sir Francis Drake Blvd - signs for San Rafael/Sam P Taylor</t>
  </si>
  <si>
    <t>(SL) Claus/Bank St - into downtown Fairfax; followed immediately</t>
  </si>
  <si>
    <t>(T) Broadway Blvd [BR20]; b/c Center Blvd</t>
  </si>
  <si>
    <t>(SS) Pastori Ave (signs for BR20); followed immediately</t>
  </si>
  <si>
    <t>Lansdale Ave (BR20); b/c San Anselmo Ave</t>
  </si>
  <si>
    <t>BEAR LEFT</t>
  </si>
  <si>
    <t>(SS) San Amselmo Ave (BR20) @ Scenic Ave</t>
  </si>
  <si>
    <t>(T,SS) San Anselmo Ave (BR20)</t>
  </si>
  <si>
    <t>(T,SL) Bolinas Ave (BR20)</t>
  </si>
  <si>
    <t>Shady Ln (BR20) - first left</t>
  </si>
  <si>
    <t>(SS) Lagunitas Rd (BR20)</t>
  </si>
  <si>
    <t>(SS) Ross Common (BR15); b/c Poplar Ave; b/c Kent Ave</t>
  </si>
  <si>
    <t>(SS) merge onto College/Magnolia Ave @ Woodland; b/c Corte Madera; at summit b/c Camino Alto</t>
  </si>
  <si>
    <t>(T,SL) Miller Ave</t>
  </si>
  <si>
    <t>short bikepath @ Almonte Blvd</t>
  </si>
  <si>
    <t>Mill Valley-Sausalito Path</t>
  </si>
  <si>
    <t>(SL) Bike Path ends at stop light @ Gate 6 Rd use cross walk to enter left hand turn lane</t>
  </si>
  <si>
    <t>Bridgeway Blvd from turn lane; b/c Richardson</t>
  </si>
  <si>
    <t>2nd St; b/c South St; b/c Alexander</t>
  </si>
  <si>
    <t>Conzelman Rd - start up hill then immediately</t>
  </si>
  <si>
    <t>Goldgate Bridge Parking lot; continue onto west sidewalk</t>
  </si>
  <si>
    <t>Golden Gate Bridge Bike Path, cross bridge via west Sidewalk</t>
  </si>
  <si>
    <t>KEEP LEFT</t>
  </si>
  <si>
    <t>Battery E Trail - after going under bridge</t>
  </si>
  <si>
    <t>Battery East Rd</t>
  </si>
  <si>
    <t>Lincoln Blvd (BR2)</t>
  </si>
  <si>
    <t>Crissy Field Ave (BR2) - down hill</t>
  </si>
  <si>
    <t>Old Mason St - at bottom of hill</t>
  </si>
  <si>
    <t>(T,SS) Mason St</t>
  </si>
  <si>
    <t>entrance to East Beach, Crissy Field</t>
  </si>
  <si>
    <t>towards west end of parking lot</t>
  </si>
  <si>
    <t>Finish Control: East Beach Crissy Field
Open: +05:53  Close: +13:30</t>
  </si>
  <si>
    <r>
      <t>Day long contact (Google Voice): 415-644-8460</t>
    </r>
    <r>
      <rPr>
        <sz val="10"/>
        <color theme="1"/>
        <rFont val="Verdana"/>
        <family val="2"/>
      </rPr>
      <t>. If you have abandoned the ride, or you need to convey some information to the volunteers working the ride, contact the Google Voice #.</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</si>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</sst>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0"/>
      <color theme="1"/>
      <name val="Verdana"/>
      <family val="2"/>
    </font>
    <font>
      <sz val="10"/>
      <color theme="1"/>
      <name val="Verdana"/>
      <family val="2"/>
    </font>
    <font>
      <sz val="8"/>
      <color theme="1"/>
      <name val="Verdana"/>
      <family val="2"/>
    </font>
    <font>
      <b/>
      <sz val="8"/>
      <color theme="1"/>
      <name val="Verdana"/>
      <family val="2"/>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0F0F0"/>
        <bgColor indexed="64"/>
      </patternFill>
    </fill>
  </fills>
  <borders count="7">
    <border>
      <left/>
      <right/>
      <top/>
      <bottom/>
      <diagonal/>
    </border>
    <border>
      <left style="thick">
        <color indexed="64"/>
      </left>
      <right/>
      <top/>
      <bottom/>
      <diagonal/>
    </border>
    <border>
      <left/>
      <right style="thick">
        <color indexed="64"/>
      </right>
      <top/>
      <bottom/>
      <diagonal/>
    </border>
    <border>
      <left/>
      <right/>
      <top style="double">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s>
  <cellStyleXfs count="1">
    <xf numFmtId="0" fontId="0" fillId="0" borderId="0"/>
  </cellStyleXfs>
  <cellXfs count="29">
    <xf numFmtId="0" fontId="0" fillId="0" borderId="0" xfId="0"/>
    <xf numFmtId="0" fontId="1" fillId="0" borderId="0" xfId="0" applyFont="1" applyAlignment="1">
      <alignment horizontal="center" vertical="center"/>
    </xf>
    <xf numFmtId="0" fontId="0" fillId="0" borderId="1" xfId="0" applyBorder="1"/>
    <xf numFmtId="0" fontId="0" fillId="0" borderId="2" xfId="0" applyBorder="1"/>
    <xf numFmtId="164" fontId="2" fillId="0" borderId="3" xfId="0" applyNumberFormat="1" applyFont="1" applyBorder="1" applyAlignment="1">
      <alignment horizontal="right" vertical="center"/>
    </xf>
    <xf numFmtId="2" fontId="2" fillId="2" borderId="3" xfId="0" applyNumberFormat="1" applyFont="1" applyFill="1" applyBorder="1" applyAlignment="1">
      <alignment horizontal="right" vertical="center"/>
    </xf>
    <xf numFmtId="164" fontId="2" fillId="2" borderId="3" xfId="0" applyNumberFormat="1" applyFont="1" applyFill="1" applyBorder="1" applyAlignment="1">
      <alignment horizontal="right" vertical="center"/>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2" fontId="2" fillId="0" borderId="3" xfId="0" applyNumberFormat="1" applyFont="1" applyBorder="1" applyAlignment="1">
      <alignment horizontal="right" vertical="center"/>
    </xf>
    <xf numFmtId="164" fontId="2" fillId="0" borderId="4" xfId="0" applyNumberFormat="1" applyFont="1" applyBorder="1" applyAlignment="1">
      <alignment horizontal="right" vertical="center"/>
    </xf>
    <xf numFmtId="2" fontId="2" fillId="3" borderId="4" xfId="0" applyNumberFormat="1" applyFont="1" applyFill="1" applyBorder="1" applyAlignment="1">
      <alignment horizontal="right" vertical="center"/>
    </xf>
    <xf numFmtId="164" fontId="2" fillId="3" borderId="4" xfId="0" applyNumberFormat="1" applyFont="1" applyFill="1" applyBorder="1" applyAlignment="1">
      <alignment horizontal="right" vertical="center"/>
    </xf>
    <xf numFmtId="0" fontId="2" fillId="3" borderId="4" xfId="0" applyFont="1" applyFill="1" applyBorder="1" applyAlignment="1">
      <alignment horizontal="center" vertical="center" wrapText="1"/>
    </xf>
    <xf numFmtId="0" fontId="2" fillId="3" borderId="4" xfId="0" applyFont="1" applyFill="1" applyBorder="1" applyAlignment="1">
      <alignment vertical="center" wrapText="1"/>
    </xf>
    <xf numFmtId="0" fontId="3" fillId="0" borderId="5" xfId="0" applyFont="1" applyBorder="1" applyAlignment="1">
      <alignment horizontal="left" vertical="top" wrapText="1"/>
    </xf>
    <xf numFmtId="2" fontId="2" fillId="0" borderId="4" xfId="0" applyNumberFormat="1" applyFont="1" applyBorder="1" applyAlignment="1">
      <alignment horizontal="right" vertical="center"/>
    </xf>
    <xf numFmtId="2" fontId="2" fillId="4" borderId="4" xfId="0" applyNumberFormat="1" applyFont="1" applyFill="1" applyBorder="1" applyAlignment="1">
      <alignment horizontal="right" vertical="center"/>
    </xf>
    <xf numFmtId="164" fontId="2" fillId="4" borderId="4" xfId="0" applyNumberFormat="1" applyFont="1" applyFill="1" applyBorder="1" applyAlignment="1">
      <alignment horizontal="right" vertical="center"/>
    </xf>
    <xf numFmtId="0" fontId="2" fillId="4" borderId="4" xfId="0" applyFont="1" applyFill="1" applyBorder="1" applyAlignment="1">
      <alignment horizontal="center" vertical="center" wrapText="1"/>
    </xf>
    <xf numFmtId="0" fontId="2" fillId="4" borderId="4" xfId="0" applyFont="1" applyFill="1" applyBorder="1" applyAlignment="1">
      <alignment vertical="center" wrapText="1"/>
    </xf>
    <xf numFmtId="0" fontId="3" fillId="0" borderId="1" xfId="0" applyFont="1" applyBorder="1" applyAlignment="1">
      <alignment horizontal="left" vertical="top" wrapText="1"/>
    </xf>
    <xf numFmtId="0" fontId="3" fillId="0" borderId="6" xfId="0" applyFont="1" applyBorder="1" applyAlignment="1">
      <alignment horizontal="left" vertical="top" wrapText="1"/>
    </xf>
    <xf numFmtId="2" fontId="2" fillId="2" borderId="4" xfId="0" applyNumberFormat="1" applyFont="1" applyFill="1" applyBorder="1" applyAlignment="1">
      <alignment horizontal="right" vertical="center"/>
    </xf>
    <xf numFmtId="164" fontId="2" fillId="2" borderId="4" xfId="0" applyNumberFormat="1" applyFont="1" applyFill="1" applyBorder="1" applyAlignment="1">
      <alignment horizontal="right" vertical="center"/>
    </xf>
    <xf numFmtId="0" fontId="1" fillId="2" borderId="4" xfId="0" applyFont="1" applyFill="1" applyBorder="1" applyAlignment="1">
      <alignment horizontal="center" vertical="center" wrapText="1"/>
    </xf>
    <xf numFmtId="0" fontId="1" fillId="2" borderId="4" xfId="0" applyFont="1" applyFill="1" applyBorder="1" applyAlignment="1">
      <alignment vertical="center" wrapText="1"/>
    </xf>
    <xf numFmtId="0" fontId="1" fillId="0" borderId="0" xfId="0" applyFont="1" applyAlignment="1">
      <alignment wrapText="1"/>
    </xf>
    <xf numFmtId="0" fontId="1" fillId="0" borderId="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2D936-6C33-4742-8051-DABD5314D66C}">
  <dimension ref="B1:M84"/>
  <sheetViews>
    <sheetView tabSelected="1" view="pageLayout" zoomScaleNormal="100" workbookViewId="0"/>
  </sheetViews>
  <sheetFormatPr defaultRowHeight="15" x14ac:dyDescent="0.25"/>
  <cols>
    <col min="1" max="1" width="6.28515625" customWidth="1"/>
    <col min="2" max="2" width="6.28515625" hidden="1" customWidth="1"/>
    <col min="3" max="3" width="6.28515625" customWidth="1"/>
    <col min="4" max="4" width="13.5703125" customWidth="1"/>
    <col min="5" max="5" width="64.28515625" customWidth="1"/>
    <col min="6" max="6" width="6.28515625" customWidth="1"/>
    <col min="8" max="8" width="42.140625" customWidth="1"/>
    <col min="9" max="9" width="1" customWidth="1"/>
    <col min="10" max="12" width="6.28515625" customWidth="1"/>
    <col min="13" max="13" width="1" customWidth="1"/>
  </cols>
  <sheetData>
    <row r="1" spans="2:13" ht="15.75" thickBot="1" x14ac:dyDescent="0.3">
      <c r="B1" s="1" t="s">
        <v>0</v>
      </c>
      <c r="C1" s="1" t="s">
        <v>1</v>
      </c>
      <c r="D1" s="1" t="s">
        <v>2</v>
      </c>
      <c r="E1" s="1" t="s">
        <v>3</v>
      </c>
      <c r="F1" s="1" t="s">
        <v>4</v>
      </c>
      <c r="I1" s="2"/>
      <c r="J1" s="28" t="s">
        <v>0</v>
      </c>
      <c r="K1" s="28" t="s">
        <v>1</v>
      </c>
      <c r="L1" s="28" t="s">
        <v>4</v>
      </c>
      <c r="M1" s="3"/>
    </row>
    <row r="2" spans="2:13" ht="27" thickTop="1" thickBot="1" x14ac:dyDescent="0.3">
      <c r="B2" s="5" t="str">
        <f t="shared" ref="B2:B33" si="0">IF(ISNUMBER(F1),F1,"")</f>
        <v/>
      </c>
      <c r="C2" s="6">
        <v>0</v>
      </c>
      <c r="D2" s="7" t="s">
        <v>5</v>
      </c>
      <c r="E2" s="8" t="s">
        <v>6</v>
      </c>
      <c r="F2" s="5"/>
      <c r="I2" s="2"/>
      <c r="J2" s="9" t="s">
        <v>97</v>
      </c>
      <c r="K2" s="4">
        <v>0</v>
      </c>
      <c r="L2" s="9" t="s">
        <v>97</v>
      </c>
      <c r="M2" s="3"/>
    </row>
    <row r="3" spans="2:13" ht="15.75" thickTop="1" x14ac:dyDescent="0.25">
      <c r="B3" s="11" t="str">
        <f t="shared" si="0"/>
        <v/>
      </c>
      <c r="C3" s="12">
        <v>0</v>
      </c>
      <c r="D3" s="13" t="s">
        <v>7</v>
      </c>
      <c r="E3" s="14" t="s">
        <v>8</v>
      </c>
      <c r="F3" s="11">
        <f>C4-C3</f>
        <v>0.09</v>
      </c>
      <c r="H3" s="15" t="s">
        <v>9</v>
      </c>
      <c r="I3" s="2"/>
      <c r="J3" s="16" t="s">
        <v>97</v>
      </c>
      <c r="K3" s="10">
        <v>0</v>
      </c>
      <c r="L3" s="16">
        <v>0.14484095999999999</v>
      </c>
      <c r="M3" s="3"/>
    </row>
    <row r="4" spans="2:13" x14ac:dyDescent="0.25">
      <c r="B4" s="17">
        <f t="shared" si="0"/>
        <v>0.09</v>
      </c>
      <c r="C4" s="18">
        <v>0.09</v>
      </c>
      <c r="D4" s="19" t="s">
        <v>10</v>
      </c>
      <c r="E4" s="20" t="s">
        <v>11</v>
      </c>
      <c r="F4" s="17">
        <f>C5-C4</f>
        <v>0.15</v>
      </c>
      <c r="H4" s="21"/>
      <c r="I4" s="2"/>
      <c r="J4" s="16">
        <v>0.14484095999999999</v>
      </c>
      <c r="K4" s="10">
        <v>0.14484095999999999</v>
      </c>
      <c r="L4" s="16">
        <v>0.24140159999999999</v>
      </c>
      <c r="M4" s="3"/>
    </row>
    <row r="5" spans="2:13" x14ac:dyDescent="0.25">
      <c r="B5" s="11">
        <f t="shared" si="0"/>
        <v>0.15</v>
      </c>
      <c r="C5" s="12">
        <v>0.24</v>
      </c>
      <c r="D5" s="13" t="s">
        <v>7</v>
      </c>
      <c r="E5" s="14" t="s">
        <v>12</v>
      </c>
      <c r="F5" s="11">
        <f>C6-C5</f>
        <v>1.8</v>
      </c>
      <c r="H5" s="21"/>
      <c r="I5" s="2"/>
      <c r="J5" s="16">
        <v>0.24140159999999999</v>
      </c>
      <c r="K5" s="10">
        <v>0.38624256000000001</v>
      </c>
      <c r="L5" s="16">
        <v>2.8968192000000004</v>
      </c>
      <c r="M5" s="3"/>
    </row>
    <row r="6" spans="2:13" x14ac:dyDescent="0.25">
      <c r="B6" s="17">
        <f t="shared" si="0"/>
        <v>1.8</v>
      </c>
      <c r="C6" s="18">
        <v>2.04</v>
      </c>
      <c r="D6" s="19" t="s">
        <v>13</v>
      </c>
      <c r="E6" s="20" t="s">
        <v>14</v>
      </c>
      <c r="F6" s="17">
        <f>C7-C6</f>
        <v>6.999999999999984E-2</v>
      </c>
      <c r="H6" s="21"/>
      <c r="I6" s="2"/>
      <c r="J6" s="16">
        <v>2.8968192000000004</v>
      </c>
      <c r="K6" s="10">
        <v>3.2830617600000003</v>
      </c>
      <c r="L6" s="16">
        <v>0.11265407999999975</v>
      </c>
      <c r="M6" s="3"/>
    </row>
    <row r="7" spans="2:13" x14ac:dyDescent="0.25">
      <c r="B7" s="11">
        <f t="shared" si="0"/>
        <v>6.999999999999984E-2</v>
      </c>
      <c r="C7" s="12">
        <v>2.11</v>
      </c>
      <c r="D7" s="13" t="s">
        <v>10</v>
      </c>
      <c r="E7" s="14" t="s">
        <v>15</v>
      </c>
      <c r="F7" s="11">
        <f>C8-C7</f>
        <v>4.0000000000000036E-2</v>
      </c>
      <c r="H7" s="21"/>
      <c r="I7" s="2"/>
      <c r="J7" s="16">
        <v>0.11265407999999975</v>
      </c>
      <c r="K7" s="10">
        <v>3.3957158399999998</v>
      </c>
      <c r="L7" s="16">
        <v>6.4373760000000058E-2</v>
      </c>
      <c r="M7" s="3"/>
    </row>
    <row r="8" spans="2:13" x14ac:dyDescent="0.25">
      <c r="B8" s="17">
        <f t="shared" si="0"/>
        <v>4.0000000000000036E-2</v>
      </c>
      <c r="C8" s="18">
        <v>2.15</v>
      </c>
      <c r="D8" s="19" t="s">
        <v>7</v>
      </c>
      <c r="E8" s="20" t="s">
        <v>16</v>
      </c>
      <c r="F8" s="17">
        <f>C9-C8</f>
        <v>0.20999999999999996</v>
      </c>
      <c r="H8" s="21"/>
      <c r="I8" s="2"/>
      <c r="J8" s="16">
        <v>6.4373760000000058E-2</v>
      </c>
      <c r="K8" s="10">
        <v>3.4600895999999999</v>
      </c>
      <c r="L8" s="16">
        <v>0.33796223999999997</v>
      </c>
      <c r="M8" s="3"/>
    </row>
    <row r="9" spans="2:13" x14ac:dyDescent="0.25">
      <c r="B9" s="11">
        <f t="shared" si="0"/>
        <v>0.20999999999999996</v>
      </c>
      <c r="C9" s="12">
        <v>2.36</v>
      </c>
      <c r="D9" s="13" t="s">
        <v>13</v>
      </c>
      <c r="E9" s="14" t="s">
        <v>17</v>
      </c>
      <c r="F9" s="11">
        <f>C10-C9</f>
        <v>2.0000000000000018E-2</v>
      </c>
      <c r="H9" s="21"/>
      <c r="I9" s="2"/>
      <c r="J9" s="16">
        <v>0.33796223999999997</v>
      </c>
      <c r="K9" s="10">
        <v>3.7980518399999998</v>
      </c>
      <c r="L9" s="16">
        <v>3.2186880000000029E-2</v>
      </c>
      <c r="M9" s="3"/>
    </row>
    <row r="10" spans="2:13" x14ac:dyDescent="0.25">
      <c r="B10" s="17">
        <f t="shared" si="0"/>
        <v>2.0000000000000018E-2</v>
      </c>
      <c r="C10" s="18">
        <v>2.38</v>
      </c>
      <c r="D10" s="19" t="s">
        <v>13</v>
      </c>
      <c r="E10" s="20" t="s">
        <v>18</v>
      </c>
      <c r="F10" s="17">
        <f>C11-C10</f>
        <v>1.3000000000000003</v>
      </c>
      <c r="H10" s="21"/>
      <c r="I10" s="2"/>
      <c r="J10" s="16">
        <v>3.2186880000000029E-2</v>
      </c>
      <c r="K10" s="10">
        <v>3.8302387200000001</v>
      </c>
      <c r="L10" s="16">
        <v>2.0921472000000008</v>
      </c>
      <c r="M10" s="3"/>
    </row>
    <row r="11" spans="2:13" x14ac:dyDescent="0.25">
      <c r="B11" s="11">
        <f t="shared" si="0"/>
        <v>1.3000000000000003</v>
      </c>
      <c r="C11" s="12">
        <v>3.68</v>
      </c>
      <c r="D11" s="13" t="s">
        <v>10</v>
      </c>
      <c r="E11" s="14" t="s">
        <v>19</v>
      </c>
      <c r="F11" s="11">
        <f>C12-C11</f>
        <v>4.9999999999999822E-2</v>
      </c>
      <c r="H11" s="21"/>
      <c r="I11" s="2"/>
      <c r="J11" s="16">
        <v>2.0921472000000008</v>
      </c>
      <c r="K11" s="10">
        <v>5.9223859200000009</v>
      </c>
      <c r="L11" s="16">
        <v>8.0467199999999725E-2</v>
      </c>
      <c r="M11" s="3"/>
    </row>
    <row r="12" spans="2:13" x14ac:dyDescent="0.25">
      <c r="B12" s="17">
        <f t="shared" si="0"/>
        <v>4.9999999999999822E-2</v>
      </c>
      <c r="C12" s="18">
        <v>3.73</v>
      </c>
      <c r="D12" s="19" t="s">
        <v>7</v>
      </c>
      <c r="E12" s="20" t="s">
        <v>20</v>
      </c>
      <c r="F12" s="17">
        <f>C13-C12</f>
        <v>2.35</v>
      </c>
      <c r="H12" s="21"/>
      <c r="I12" s="2"/>
      <c r="J12" s="16">
        <v>8.0467199999999725E-2</v>
      </c>
      <c r="K12" s="10">
        <v>6.0028531200000002</v>
      </c>
      <c r="L12" s="16">
        <v>3.7819584000000006</v>
      </c>
      <c r="M12" s="3"/>
    </row>
    <row r="13" spans="2:13" x14ac:dyDescent="0.25">
      <c r="B13" s="11">
        <f t="shared" si="0"/>
        <v>2.35</v>
      </c>
      <c r="C13" s="12">
        <v>6.08</v>
      </c>
      <c r="D13" s="13" t="s">
        <v>21</v>
      </c>
      <c r="E13" s="14" t="s">
        <v>22</v>
      </c>
      <c r="F13" s="11">
        <f>C14-C13</f>
        <v>1.46</v>
      </c>
      <c r="H13" s="21"/>
      <c r="I13" s="2"/>
      <c r="J13" s="16">
        <v>3.7819584000000006</v>
      </c>
      <c r="K13" s="10">
        <v>9.7848115200000017</v>
      </c>
      <c r="L13" s="16">
        <v>2.3496422400000001</v>
      </c>
      <c r="M13" s="3"/>
    </row>
    <row r="14" spans="2:13" x14ac:dyDescent="0.25">
      <c r="B14" s="17">
        <f t="shared" si="0"/>
        <v>1.46</v>
      </c>
      <c r="C14" s="18">
        <v>7.54</v>
      </c>
      <c r="D14" s="19" t="s">
        <v>7</v>
      </c>
      <c r="E14" s="20" t="s">
        <v>23</v>
      </c>
      <c r="F14" s="17">
        <f>C15-C14</f>
        <v>1.9999999999999574E-2</v>
      </c>
      <c r="H14" s="21"/>
      <c r="I14" s="2"/>
      <c r="J14" s="16">
        <v>2.3496422400000001</v>
      </c>
      <c r="K14" s="10">
        <v>12.134453760000001</v>
      </c>
      <c r="L14" s="16">
        <v>3.2186879999999314E-2</v>
      </c>
      <c r="M14" s="3"/>
    </row>
    <row r="15" spans="2:13" x14ac:dyDescent="0.25">
      <c r="B15" s="11">
        <f t="shared" si="0"/>
        <v>1.9999999999999574E-2</v>
      </c>
      <c r="C15" s="12">
        <v>7.56</v>
      </c>
      <c r="D15" s="13" t="s">
        <v>10</v>
      </c>
      <c r="E15" s="14" t="s">
        <v>24</v>
      </c>
      <c r="F15" s="11">
        <f>C16-C15</f>
        <v>0.51000000000000068</v>
      </c>
      <c r="H15" s="21"/>
      <c r="I15" s="2"/>
      <c r="J15" s="16">
        <v>3.2186879999999314E-2</v>
      </c>
      <c r="K15" s="10">
        <v>12.166640640000001</v>
      </c>
      <c r="L15" s="16">
        <v>0.82076544000000118</v>
      </c>
      <c r="M15" s="3"/>
    </row>
    <row r="16" spans="2:13" x14ac:dyDescent="0.25">
      <c r="B16" s="17">
        <f t="shared" si="0"/>
        <v>0.51000000000000068</v>
      </c>
      <c r="C16" s="18">
        <v>8.07</v>
      </c>
      <c r="D16" s="19" t="s">
        <v>10</v>
      </c>
      <c r="E16" s="20" t="s">
        <v>25</v>
      </c>
      <c r="F16" s="17">
        <f>C17-C16</f>
        <v>4.33</v>
      </c>
      <c r="H16" s="21"/>
      <c r="I16" s="2"/>
      <c r="J16" s="16">
        <v>0.82076544000000118</v>
      </c>
      <c r="K16" s="10">
        <v>12.987406080000001</v>
      </c>
      <c r="L16" s="16">
        <v>6.9684595200000006</v>
      </c>
      <c r="M16" s="3"/>
    </row>
    <row r="17" spans="2:13" x14ac:dyDescent="0.25">
      <c r="B17" s="11">
        <f t="shared" si="0"/>
        <v>4.33</v>
      </c>
      <c r="C17" s="12">
        <v>12.4</v>
      </c>
      <c r="D17" s="13" t="s">
        <v>10</v>
      </c>
      <c r="E17" s="14" t="s">
        <v>26</v>
      </c>
      <c r="F17" s="11">
        <f>C18-C17</f>
        <v>0.53999999999999915</v>
      </c>
      <c r="H17" s="21"/>
      <c r="I17" s="2"/>
      <c r="J17" s="16">
        <v>6.9684595200000006</v>
      </c>
      <c r="K17" s="10">
        <v>19.955865600000003</v>
      </c>
      <c r="L17" s="16">
        <v>0.86904575999999867</v>
      </c>
      <c r="M17" s="3"/>
    </row>
    <row r="18" spans="2:13" x14ac:dyDescent="0.25">
      <c r="B18" s="17">
        <f t="shared" si="0"/>
        <v>0.53999999999999915</v>
      </c>
      <c r="C18" s="18">
        <v>12.94</v>
      </c>
      <c r="D18" s="19" t="s">
        <v>27</v>
      </c>
      <c r="E18" s="20" t="s">
        <v>28</v>
      </c>
      <c r="F18" s="17">
        <f>C19-C18</f>
        <v>5.0000000000000711E-2</v>
      </c>
      <c r="H18" s="21"/>
      <c r="I18" s="2"/>
      <c r="J18" s="16">
        <v>0.86904575999999867</v>
      </c>
      <c r="K18" s="10">
        <v>20.824911360000002</v>
      </c>
      <c r="L18" s="16">
        <v>8.0467200000001154E-2</v>
      </c>
      <c r="M18" s="3"/>
    </row>
    <row r="19" spans="2:13" x14ac:dyDescent="0.25">
      <c r="B19" s="11">
        <f t="shared" si="0"/>
        <v>5.0000000000000711E-2</v>
      </c>
      <c r="C19" s="12">
        <v>12.99</v>
      </c>
      <c r="D19" s="13" t="s">
        <v>10</v>
      </c>
      <c r="E19" s="14" t="s">
        <v>29</v>
      </c>
      <c r="F19" s="11">
        <f>C20-C19</f>
        <v>0.35999999999999943</v>
      </c>
      <c r="H19" s="21"/>
      <c r="I19" s="2"/>
      <c r="J19" s="16">
        <v>8.0467200000001154E-2</v>
      </c>
      <c r="K19" s="10">
        <v>20.905378560000003</v>
      </c>
      <c r="L19" s="16">
        <v>0.57936383999999908</v>
      </c>
      <c r="M19" s="3"/>
    </row>
    <row r="20" spans="2:13" ht="15.75" thickBot="1" x14ac:dyDescent="0.3">
      <c r="B20" s="17">
        <f t="shared" si="0"/>
        <v>0.35999999999999943</v>
      </c>
      <c r="C20" s="18">
        <v>13.35</v>
      </c>
      <c r="D20" s="19" t="s">
        <v>13</v>
      </c>
      <c r="E20" s="20" t="s">
        <v>30</v>
      </c>
      <c r="F20" s="17">
        <f>C21-C20</f>
        <v>0.62000000000000099</v>
      </c>
      <c r="H20" s="22"/>
      <c r="I20" s="2"/>
      <c r="J20" s="16">
        <v>0.57936383999999908</v>
      </c>
      <c r="K20" s="10">
        <v>21.484742400000002</v>
      </c>
      <c r="L20" s="16">
        <v>0.99779328000000167</v>
      </c>
      <c r="M20" s="3"/>
    </row>
    <row r="21" spans="2:13" ht="15.75" thickTop="1" x14ac:dyDescent="0.25">
      <c r="B21" s="11">
        <f t="shared" si="0"/>
        <v>0.62000000000000099</v>
      </c>
      <c r="C21" s="12">
        <v>13.97</v>
      </c>
      <c r="D21" s="13" t="s">
        <v>31</v>
      </c>
      <c r="E21" s="14" t="s">
        <v>32</v>
      </c>
      <c r="F21" s="11">
        <f>C22-C21</f>
        <v>0.79999999999999893</v>
      </c>
      <c r="I21" s="2"/>
      <c r="J21" s="16">
        <v>0.99779328000000167</v>
      </c>
      <c r="K21" s="10">
        <v>22.482535680000002</v>
      </c>
      <c r="L21" s="16">
        <v>1.2874751999999983</v>
      </c>
      <c r="M21" s="3"/>
    </row>
    <row r="22" spans="2:13" x14ac:dyDescent="0.25">
      <c r="B22" s="17">
        <f t="shared" si="0"/>
        <v>0.79999999999999893</v>
      </c>
      <c r="C22" s="18">
        <v>14.77</v>
      </c>
      <c r="D22" s="19" t="s">
        <v>10</v>
      </c>
      <c r="E22" s="20" t="s">
        <v>33</v>
      </c>
      <c r="F22" s="17">
        <f>C23-C22</f>
        <v>7.0000000000000284E-2</v>
      </c>
      <c r="I22" s="2"/>
      <c r="J22" s="16">
        <v>1.2874751999999983</v>
      </c>
      <c r="K22" s="10">
        <v>23.770010880000001</v>
      </c>
      <c r="L22" s="16">
        <v>0.11265408000000046</v>
      </c>
      <c r="M22" s="3"/>
    </row>
    <row r="23" spans="2:13" x14ac:dyDescent="0.25">
      <c r="B23" s="11">
        <f t="shared" si="0"/>
        <v>7.0000000000000284E-2</v>
      </c>
      <c r="C23" s="12">
        <v>14.84</v>
      </c>
      <c r="D23" s="13" t="s">
        <v>7</v>
      </c>
      <c r="E23" s="14" t="s">
        <v>34</v>
      </c>
      <c r="F23" s="11">
        <f>C24-C23</f>
        <v>0.21000000000000085</v>
      </c>
      <c r="I23" s="2"/>
      <c r="J23" s="16">
        <v>0.11265408000000046</v>
      </c>
      <c r="K23" s="10">
        <v>23.88266496</v>
      </c>
      <c r="L23" s="16">
        <v>0.33796224000000141</v>
      </c>
      <c r="M23" s="3"/>
    </row>
    <row r="24" spans="2:13" x14ac:dyDescent="0.25">
      <c r="B24" s="17">
        <f t="shared" si="0"/>
        <v>0.21000000000000085</v>
      </c>
      <c r="C24" s="18">
        <v>15.05</v>
      </c>
      <c r="D24" s="19" t="s">
        <v>10</v>
      </c>
      <c r="E24" s="20" t="s">
        <v>35</v>
      </c>
      <c r="F24" s="17">
        <f>C25-C24</f>
        <v>0.80999999999999872</v>
      </c>
      <c r="I24" s="2"/>
      <c r="J24" s="16">
        <v>0.33796224000000141</v>
      </c>
      <c r="K24" s="10">
        <v>24.220627200000003</v>
      </c>
      <c r="L24" s="16">
        <v>1.3035686399999979</v>
      </c>
      <c r="M24" s="3"/>
    </row>
    <row r="25" spans="2:13" x14ac:dyDescent="0.25">
      <c r="B25" s="11">
        <f t="shared" si="0"/>
        <v>0.80999999999999872</v>
      </c>
      <c r="C25" s="12">
        <v>15.86</v>
      </c>
      <c r="D25" s="13" t="s">
        <v>10</v>
      </c>
      <c r="E25" s="14" t="s">
        <v>36</v>
      </c>
      <c r="F25" s="11">
        <f>C26-C25</f>
        <v>8.0000000000000071E-2</v>
      </c>
      <c r="I25" s="2"/>
      <c r="J25" s="16">
        <v>1.3035686399999979</v>
      </c>
      <c r="K25" s="10">
        <v>25.524195840000001</v>
      </c>
      <c r="L25" s="16">
        <v>0.12874752000000012</v>
      </c>
      <c r="M25" s="3"/>
    </row>
    <row r="26" spans="2:13" x14ac:dyDescent="0.25">
      <c r="B26" s="17">
        <f t="shared" si="0"/>
        <v>8.0000000000000071E-2</v>
      </c>
      <c r="C26" s="18">
        <v>15.94</v>
      </c>
      <c r="D26" s="19" t="s">
        <v>7</v>
      </c>
      <c r="E26" s="20" t="s">
        <v>37</v>
      </c>
      <c r="F26" s="17">
        <f>C27-C26</f>
        <v>0.38000000000000078</v>
      </c>
      <c r="I26" s="2"/>
      <c r="J26" s="16">
        <v>0.12874752000000012</v>
      </c>
      <c r="K26" s="10">
        <v>25.652943360000002</v>
      </c>
      <c r="L26" s="16">
        <v>0.61155072000000132</v>
      </c>
      <c r="M26" s="3"/>
    </row>
    <row r="27" spans="2:13" x14ac:dyDescent="0.25">
      <c r="B27" s="11">
        <f t="shared" si="0"/>
        <v>0.38000000000000078</v>
      </c>
      <c r="C27" s="12">
        <v>16.32</v>
      </c>
      <c r="D27" s="13" t="s">
        <v>13</v>
      </c>
      <c r="E27" s="14" t="s">
        <v>38</v>
      </c>
      <c r="F27" s="11">
        <f>C28-C27</f>
        <v>4.66</v>
      </c>
      <c r="I27" s="2"/>
      <c r="J27" s="16">
        <v>0.61155072000000132</v>
      </c>
      <c r="K27" s="10">
        <v>26.264494080000002</v>
      </c>
      <c r="L27" s="16">
        <v>7.4995430400000007</v>
      </c>
      <c r="M27" s="3"/>
    </row>
    <row r="28" spans="2:13" ht="38.25" x14ac:dyDescent="0.25">
      <c r="B28" s="23">
        <f t="shared" si="0"/>
        <v>4.66</v>
      </c>
      <c r="C28" s="24">
        <v>20.98</v>
      </c>
      <c r="D28" s="25" t="s">
        <v>39</v>
      </c>
      <c r="E28" s="26" t="s">
        <v>40</v>
      </c>
      <c r="F28" s="23"/>
      <c r="I28" s="2"/>
      <c r="J28" s="16">
        <v>7.4995430400000007</v>
      </c>
      <c r="K28" s="10">
        <v>33.764037120000005</v>
      </c>
      <c r="L28" s="16" t="s">
        <v>97</v>
      </c>
      <c r="M28" s="3"/>
    </row>
    <row r="29" spans="2:13" x14ac:dyDescent="0.25">
      <c r="B29" s="11" t="str">
        <f t="shared" si="0"/>
        <v/>
      </c>
      <c r="C29" s="12">
        <v>20.98</v>
      </c>
      <c r="D29" s="13" t="s">
        <v>13</v>
      </c>
      <c r="E29" s="14" t="s">
        <v>41</v>
      </c>
      <c r="F29" s="11">
        <f>C30-C29</f>
        <v>4.9400000000000013</v>
      </c>
      <c r="I29" s="2"/>
      <c r="J29" s="16" t="s">
        <v>97</v>
      </c>
      <c r="K29" s="10">
        <v>33.764037120000005</v>
      </c>
      <c r="L29" s="16">
        <v>7.9501593600000025</v>
      </c>
      <c r="M29" s="3"/>
    </row>
    <row r="30" spans="2:13" x14ac:dyDescent="0.25">
      <c r="B30" s="17">
        <f t="shared" si="0"/>
        <v>4.9400000000000013</v>
      </c>
      <c r="C30" s="18">
        <v>25.92</v>
      </c>
      <c r="D30" s="19" t="s">
        <v>10</v>
      </c>
      <c r="E30" s="20" t="s">
        <v>42</v>
      </c>
      <c r="F30" s="17">
        <f>C31-C30</f>
        <v>0.80999999999999872</v>
      </c>
      <c r="I30" s="2"/>
      <c r="J30" s="16">
        <v>7.9501593600000025</v>
      </c>
      <c r="K30" s="10">
        <v>41.714196480000005</v>
      </c>
      <c r="L30" s="16">
        <v>1.3035686399999979</v>
      </c>
      <c r="M30" s="3"/>
    </row>
    <row r="31" spans="2:13" x14ac:dyDescent="0.25">
      <c r="B31" s="11">
        <f t="shared" si="0"/>
        <v>0.80999999999999872</v>
      </c>
      <c r="C31" s="12">
        <v>26.73</v>
      </c>
      <c r="D31" s="13" t="s">
        <v>7</v>
      </c>
      <c r="E31" s="14" t="s">
        <v>43</v>
      </c>
      <c r="F31" s="11">
        <f>C32-C31</f>
        <v>0.19000000000000128</v>
      </c>
      <c r="I31" s="2"/>
      <c r="J31" s="16">
        <v>1.3035686399999979</v>
      </c>
      <c r="K31" s="10">
        <v>43.017765120000007</v>
      </c>
      <c r="L31" s="16">
        <v>0.30577536000000211</v>
      </c>
      <c r="M31" s="3"/>
    </row>
    <row r="32" spans="2:13" x14ac:dyDescent="0.25">
      <c r="B32" s="17">
        <f t="shared" si="0"/>
        <v>0.19000000000000128</v>
      </c>
      <c r="C32" s="18">
        <v>26.92</v>
      </c>
      <c r="D32" s="19" t="s">
        <v>10</v>
      </c>
      <c r="E32" s="20" t="s">
        <v>44</v>
      </c>
      <c r="F32" s="17">
        <f>C33-C32</f>
        <v>1.9199999999999982</v>
      </c>
      <c r="I32" s="2"/>
      <c r="J32" s="16">
        <v>0.30577536000000211</v>
      </c>
      <c r="K32" s="10">
        <v>43.323540480000005</v>
      </c>
      <c r="L32" s="16">
        <v>3.0899404799999974</v>
      </c>
      <c r="M32" s="3"/>
    </row>
    <row r="33" spans="2:13" x14ac:dyDescent="0.25">
      <c r="B33" s="11">
        <f t="shared" si="0"/>
        <v>1.9199999999999982</v>
      </c>
      <c r="C33" s="12">
        <v>28.84</v>
      </c>
      <c r="D33" s="13" t="s">
        <v>7</v>
      </c>
      <c r="E33" s="14" t="s">
        <v>45</v>
      </c>
      <c r="F33" s="11">
        <f>C34-C33</f>
        <v>9.6900000000000013</v>
      </c>
      <c r="I33" s="2"/>
      <c r="J33" s="16">
        <v>3.0899404799999974</v>
      </c>
      <c r="K33" s="10">
        <v>46.413480960000001</v>
      </c>
      <c r="L33" s="16">
        <v>15.594543360000003</v>
      </c>
      <c r="M33" s="3"/>
    </row>
    <row r="34" spans="2:13" x14ac:dyDescent="0.25">
      <c r="B34" s="17">
        <f t="shared" ref="B34:B65" si="1">IF(ISNUMBER(F33),F33,"")</f>
        <v>9.6900000000000013</v>
      </c>
      <c r="C34" s="18">
        <v>38.53</v>
      </c>
      <c r="D34" s="19" t="s">
        <v>10</v>
      </c>
      <c r="E34" s="20" t="s">
        <v>46</v>
      </c>
      <c r="F34" s="17">
        <f>C35-C34</f>
        <v>3.8500000000000014</v>
      </c>
      <c r="I34" s="2"/>
      <c r="J34" s="16">
        <v>15.594543360000003</v>
      </c>
      <c r="K34" s="10">
        <v>62.008024320000004</v>
      </c>
      <c r="L34" s="16">
        <v>6.1959744000000025</v>
      </c>
      <c r="M34" s="3"/>
    </row>
    <row r="35" spans="2:13" x14ac:dyDescent="0.25">
      <c r="B35" s="11">
        <f t="shared" si="1"/>
        <v>3.8500000000000014</v>
      </c>
      <c r="C35" s="12">
        <v>42.38</v>
      </c>
      <c r="D35" s="13" t="s">
        <v>10</v>
      </c>
      <c r="E35" s="14" t="s">
        <v>47</v>
      </c>
      <c r="F35" s="11">
        <f>C36-C35</f>
        <v>4.25</v>
      </c>
      <c r="I35" s="2"/>
      <c r="J35" s="16">
        <v>6.1959744000000025</v>
      </c>
      <c r="K35" s="10">
        <v>68.203998720000016</v>
      </c>
      <c r="L35" s="16">
        <v>6.8397120000000005</v>
      </c>
      <c r="M35" s="3"/>
    </row>
    <row r="36" spans="2:13" x14ac:dyDescent="0.25">
      <c r="B36" s="17">
        <f t="shared" si="1"/>
        <v>4.25</v>
      </c>
      <c r="C36" s="18">
        <v>46.63</v>
      </c>
      <c r="D36" s="19" t="s">
        <v>7</v>
      </c>
      <c r="E36" s="20" t="s">
        <v>48</v>
      </c>
      <c r="F36" s="17">
        <f>C37-C36</f>
        <v>2.75</v>
      </c>
      <c r="I36" s="2"/>
      <c r="J36" s="16">
        <v>6.8397120000000005</v>
      </c>
      <c r="K36" s="10">
        <v>75.043710720000007</v>
      </c>
      <c r="L36" s="16">
        <v>4.4256960000000003</v>
      </c>
      <c r="M36" s="3"/>
    </row>
    <row r="37" spans="2:13" x14ac:dyDescent="0.25">
      <c r="B37" s="11">
        <f t="shared" si="1"/>
        <v>2.75</v>
      </c>
      <c r="C37" s="12">
        <v>49.38</v>
      </c>
      <c r="D37" s="13" t="s">
        <v>10</v>
      </c>
      <c r="E37" s="14" t="s">
        <v>49</v>
      </c>
      <c r="F37" s="11">
        <f>C38-C37</f>
        <v>2.5499999999999972</v>
      </c>
      <c r="I37" s="2"/>
      <c r="J37" s="16">
        <v>4.4256960000000003</v>
      </c>
      <c r="K37" s="10">
        <v>79.469406720000009</v>
      </c>
      <c r="L37" s="16">
        <v>4.103827199999996</v>
      </c>
      <c r="M37" s="3"/>
    </row>
    <row r="38" spans="2:13" x14ac:dyDescent="0.25">
      <c r="B38" s="17">
        <f t="shared" si="1"/>
        <v>2.5499999999999972</v>
      </c>
      <c r="C38" s="18">
        <v>51.93</v>
      </c>
      <c r="D38" s="19" t="s">
        <v>7</v>
      </c>
      <c r="E38" s="20" t="s">
        <v>50</v>
      </c>
      <c r="F38" s="17">
        <f>C39-C38</f>
        <v>9.57</v>
      </c>
      <c r="I38" s="2"/>
      <c r="J38" s="16">
        <v>4.103827199999996</v>
      </c>
      <c r="K38" s="10">
        <v>83.573233920000007</v>
      </c>
      <c r="L38" s="16">
        <v>15.401422080000001</v>
      </c>
      <c r="M38" s="3"/>
    </row>
    <row r="39" spans="2:13" x14ac:dyDescent="0.25">
      <c r="B39" s="11">
        <f t="shared" si="1"/>
        <v>9.57</v>
      </c>
      <c r="C39" s="12">
        <v>61.5</v>
      </c>
      <c r="D39" s="13" t="s">
        <v>7</v>
      </c>
      <c r="E39" s="14" t="s">
        <v>51</v>
      </c>
      <c r="F39" s="11">
        <f>C40-C39</f>
        <v>1.240000000000002</v>
      </c>
      <c r="I39" s="2"/>
      <c r="J39" s="16">
        <v>15.401422080000001</v>
      </c>
      <c r="K39" s="10">
        <v>98.97465600000001</v>
      </c>
      <c r="L39" s="16">
        <v>1.9955865600000033</v>
      </c>
      <c r="M39" s="3"/>
    </row>
    <row r="40" spans="2:13" x14ac:dyDescent="0.25">
      <c r="B40" s="17">
        <f t="shared" si="1"/>
        <v>1.240000000000002</v>
      </c>
      <c r="C40" s="18">
        <v>62.74</v>
      </c>
      <c r="D40" s="19" t="s">
        <v>10</v>
      </c>
      <c r="E40" s="20" t="s">
        <v>52</v>
      </c>
      <c r="F40" s="17">
        <f>C41-C40</f>
        <v>0.85999999999999943</v>
      </c>
      <c r="I40" s="2"/>
      <c r="J40" s="16">
        <v>1.9955865600000033</v>
      </c>
      <c r="K40" s="10">
        <v>100.97024256000002</v>
      </c>
      <c r="L40" s="16">
        <v>1.3840358399999992</v>
      </c>
      <c r="M40" s="3"/>
    </row>
    <row r="41" spans="2:13" x14ac:dyDescent="0.25">
      <c r="B41" s="11">
        <f t="shared" si="1"/>
        <v>0.85999999999999943</v>
      </c>
      <c r="C41" s="12">
        <v>63.6</v>
      </c>
      <c r="D41" s="13" t="s">
        <v>7</v>
      </c>
      <c r="E41" s="14" t="s">
        <v>53</v>
      </c>
      <c r="F41" s="11">
        <f>C42-C41</f>
        <v>3.5200000000000031</v>
      </c>
      <c r="I41" s="2"/>
      <c r="J41" s="16">
        <v>1.3840358399999992</v>
      </c>
      <c r="K41" s="10">
        <v>102.35427840000001</v>
      </c>
      <c r="L41" s="16">
        <v>5.6648908800000051</v>
      </c>
      <c r="M41" s="3"/>
    </row>
    <row r="42" spans="2:13" x14ac:dyDescent="0.25">
      <c r="B42" s="17">
        <f t="shared" si="1"/>
        <v>3.5200000000000031</v>
      </c>
      <c r="C42" s="18">
        <v>67.12</v>
      </c>
      <c r="D42" s="19" t="s">
        <v>13</v>
      </c>
      <c r="E42" s="20" t="s">
        <v>54</v>
      </c>
      <c r="F42" s="17">
        <f>C43-C42</f>
        <v>1.3900000000000006</v>
      </c>
      <c r="I42" s="2"/>
      <c r="J42" s="16">
        <v>5.6648908800000051</v>
      </c>
      <c r="K42" s="10">
        <v>108.01916928000001</v>
      </c>
      <c r="L42" s="16">
        <v>2.236988160000001</v>
      </c>
      <c r="M42" s="3"/>
    </row>
    <row r="43" spans="2:13" x14ac:dyDescent="0.25">
      <c r="B43" s="11">
        <f t="shared" si="1"/>
        <v>1.3900000000000006</v>
      </c>
      <c r="C43" s="12">
        <v>68.510000000000005</v>
      </c>
      <c r="D43" s="13" t="s">
        <v>13</v>
      </c>
      <c r="E43" s="14" t="s">
        <v>55</v>
      </c>
      <c r="F43" s="11">
        <f>C44-C43</f>
        <v>0.73999999999999488</v>
      </c>
      <c r="I43" s="2"/>
      <c r="J43" s="16">
        <v>2.236988160000001</v>
      </c>
      <c r="K43" s="10">
        <v>110.25615744000001</v>
      </c>
      <c r="L43" s="16">
        <v>1.1909145599999917</v>
      </c>
      <c r="M43" s="3"/>
    </row>
    <row r="44" spans="2:13" x14ac:dyDescent="0.25">
      <c r="B44" s="23">
        <f t="shared" si="1"/>
        <v>0.73999999999999488</v>
      </c>
      <c r="C44" s="24">
        <v>69.25</v>
      </c>
      <c r="D44" s="25" t="s">
        <v>39</v>
      </c>
      <c r="E44" s="26" t="s">
        <v>56</v>
      </c>
      <c r="F44" s="23"/>
      <c r="I44" s="2"/>
      <c r="J44" s="16">
        <v>1.1909145599999917</v>
      </c>
      <c r="K44" s="10">
        <v>111.44707200000001</v>
      </c>
      <c r="L44" s="16" t="s">
        <v>97</v>
      </c>
      <c r="M44" s="3"/>
    </row>
    <row r="45" spans="2:13" x14ac:dyDescent="0.25">
      <c r="B45" s="11" t="str">
        <f t="shared" si="1"/>
        <v/>
      </c>
      <c r="C45" s="12">
        <v>69.25</v>
      </c>
      <c r="D45" s="13" t="s">
        <v>13</v>
      </c>
      <c r="E45" s="14" t="s">
        <v>57</v>
      </c>
      <c r="F45" s="11">
        <f>C46-C45</f>
        <v>1.1599999999999966</v>
      </c>
      <c r="I45" s="2"/>
      <c r="J45" s="16" t="s">
        <v>97</v>
      </c>
      <c r="K45" s="10">
        <v>111.44707200000001</v>
      </c>
      <c r="L45" s="16">
        <v>1.8668390399999946</v>
      </c>
      <c r="M45" s="3"/>
    </row>
    <row r="46" spans="2:13" x14ac:dyDescent="0.25">
      <c r="B46" s="17">
        <f t="shared" si="1"/>
        <v>1.1599999999999966</v>
      </c>
      <c r="C46" s="18">
        <v>70.41</v>
      </c>
      <c r="D46" s="19" t="s">
        <v>7</v>
      </c>
      <c r="E46" s="20" t="s">
        <v>58</v>
      </c>
      <c r="F46" s="17">
        <f>C47-C46</f>
        <v>1.0700000000000074</v>
      </c>
      <c r="I46" s="2"/>
      <c r="J46" s="16">
        <v>1.8668390399999946</v>
      </c>
      <c r="K46" s="10">
        <v>113.31391104000001</v>
      </c>
      <c r="L46" s="16">
        <v>1.7219980800000121</v>
      </c>
      <c r="M46" s="3"/>
    </row>
    <row r="47" spans="2:13" x14ac:dyDescent="0.25">
      <c r="B47" s="11">
        <f t="shared" si="1"/>
        <v>1.0700000000000074</v>
      </c>
      <c r="C47" s="12">
        <v>71.48</v>
      </c>
      <c r="D47" s="13" t="s">
        <v>10</v>
      </c>
      <c r="E47" s="14" t="s">
        <v>59</v>
      </c>
      <c r="F47" s="11">
        <f>C48-C47</f>
        <v>17.200000000000003</v>
      </c>
      <c r="I47" s="2"/>
      <c r="J47" s="16">
        <v>1.7219980800000121</v>
      </c>
      <c r="K47" s="10">
        <v>115.03590912000001</v>
      </c>
      <c r="L47" s="16">
        <v>27.680716800000006</v>
      </c>
      <c r="M47" s="3"/>
    </row>
    <row r="48" spans="2:13" x14ac:dyDescent="0.25">
      <c r="B48" s="17">
        <f t="shared" si="1"/>
        <v>17.200000000000003</v>
      </c>
      <c r="C48" s="18">
        <v>88.68</v>
      </c>
      <c r="D48" s="19" t="s">
        <v>7</v>
      </c>
      <c r="E48" s="20" t="s">
        <v>60</v>
      </c>
      <c r="F48" s="17">
        <f>C49-C48</f>
        <v>7.9999999999998295E-2</v>
      </c>
      <c r="I48" s="2"/>
      <c r="J48" s="16">
        <v>27.680716800000006</v>
      </c>
      <c r="K48" s="10">
        <v>142.71662592000001</v>
      </c>
      <c r="L48" s="16">
        <v>0.12874751999999726</v>
      </c>
      <c r="M48" s="3"/>
    </row>
    <row r="49" spans="2:13" ht="38.25" x14ac:dyDescent="0.25">
      <c r="B49" s="23">
        <f t="shared" si="1"/>
        <v>7.9999999999998295E-2</v>
      </c>
      <c r="C49" s="24">
        <v>88.76</v>
      </c>
      <c r="D49" s="25" t="s">
        <v>39</v>
      </c>
      <c r="E49" s="26" t="s">
        <v>61</v>
      </c>
      <c r="F49" s="23"/>
      <c r="I49" s="2"/>
      <c r="J49" s="16">
        <v>0.12874751999999726</v>
      </c>
      <c r="K49" s="10">
        <v>142.84537344000003</v>
      </c>
      <c r="L49" s="16" t="s">
        <v>97</v>
      </c>
      <c r="M49" s="3"/>
    </row>
    <row r="50" spans="2:13" x14ac:dyDescent="0.25">
      <c r="B50" s="11" t="str">
        <f t="shared" si="1"/>
        <v/>
      </c>
      <c r="C50" s="12">
        <v>88.76</v>
      </c>
      <c r="D50" s="13" t="s">
        <v>13</v>
      </c>
      <c r="E50" s="14" t="s">
        <v>62</v>
      </c>
      <c r="F50" s="11">
        <f>C51-C50</f>
        <v>0.10999999999999943</v>
      </c>
      <c r="I50" s="2"/>
      <c r="J50" s="16" t="s">
        <v>97</v>
      </c>
      <c r="K50" s="10">
        <v>142.84537344000003</v>
      </c>
      <c r="L50" s="16">
        <v>0.1770278399999991</v>
      </c>
      <c r="M50" s="3"/>
    </row>
    <row r="51" spans="2:13" x14ac:dyDescent="0.25">
      <c r="B51" s="17">
        <f t="shared" si="1"/>
        <v>0.10999999999999943</v>
      </c>
      <c r="C51" s="18">
        <v>88.87</v>
      </c>
      <c r="D51" s="19" t="s">
        <v>10</v>
      </c>
      <c r="E51" s="20" t="s">
        <v>63</v>
      </c>
      <c r="F51" s="17">
        <f>C52-C51</f>
        <v>2.1799999999999926</v>
      </c>
      <c r="I51" s="2"/>
      <c r="J51" s="16">
        <v>0.1770278399999991</v>
      </c>
      <c r="K51" s="10">
        <v>143.02240128000003</v>
      </c>
      <c r="L51" s="16">
        <v>3.5083699199999883</v>
      </c>
      <c r="M51" s="3"/>
    </row>
    <row r="52" spans="2:13" x14ac:dyDescent="0.25">
      <c r="B52" s="11">
        <f t="shared" si="1"/>
        <v>2.1799999999999926</v>
      </c>
      <c r="C52" s="12">
        <v>91.05</v>
      </c>
      <c r="D52" s="13" t="s">
        <v>7</v>
      </c>
      <c r="E52" s="14" t="s">
        <v>64</v>
      </c>
      <c r="F52" s="11">
        <f>C53-C52</f>
        <v>15.100000000000009</v>
      </c>
      <c r="I52" s="2"/>
      <c r="J52" s="16">
        <v>3.5083699199999883</v>
      </c>
      <c r="K52" s="10">
        <v>146.5307712</v>
      </c>
      <c r="L52" s="16">
        <v>24.301094400000014</v>
      </c>
      <c r="M52" s="3"/>
    </row>
    <row r="53" spans="2:13" ht="25.5" x14ac:dyDescent="0.25">
      <c r="B53" s="17">
        <f t="shared" si="1"/>
        <v>15.100000000000009</v>
      </c>
      <c r="C53" s="18">
        <v>106.15</v>
      </c>
      <c r="D53" s="19" t="s">
        <v>10</v>
      </c>
      <c r="E53" s="20" t="s">
        <v>65</v>
      </c>
      <c r="F53" s="17">
        <f>C54-C53</f>
        <v>1.9999999999996021E-2</v>
      </c>
      <c r="I53" s="2"/>
      <c r="J53" s="16">
        <v>24.301094400000014</v>
      </c>
      <c r="K53" s="10">
        <v>170.83186560000001</v>
      </c>
      <c r="L53" s="16">
        <v>3.2186879999993596E-2</v>
      </c>
      <c r="M53" s="3"/>
    </row>
    <row r="54" spans="2:13" x14ac:dyDescent="0.25">
      <c r="B54" s="11">
        <f t="shared" si="1"/>
        <v>1.9999999999996021E-2</v>
      </c>
      <c r="C54" s="12">
        <v>106.17</v>
      </c>
      <c r="D54" s="13" t="s">
        <v>7</v>
      </c>
      <c r="E54" s="14" t="s">
        <v>66</v>
      </c>
      <c r="F54" s="11">
        <f>C55-C54</f>
        <v>0.39000000000000057</v>
      </c>
      <c r="I54" s="2"/>
      <c r="J54" s="16">
        <v>3.2186879999993596E-2</v>
      </c>
      <c r="K54" s="10">
        <v>170.86405248000003</v>
      </c>
      <c r="L54" s="16">
        <v>0.62764416000000101</v>
      </c>
      <c r="M54" s="3"/>
    </row>
    <row r="55" spans="2:13" x14ac:dyDescent="0.25">
      <c r="B55" s="17">
        <f t="shared" si="1"/>
        <v>0.39000000000000057</v>
      </c>
      <c r="C55" s="18">
        <v>106.56</v>
      </c>
      <c r="D55" s="19" t="s">
        <v>10</v>
      </c>
      <c r="E55" s="20" t="s">
        <v>67</v>
      </c>
      <c r="F55" s="17">
        <f>C56-C55</f>
        <v>9.9999999999909051E-3</v>
      </c>
      <c r="I55" s="2"/>
      <c r="J55" s="16">
        <v>0.62764416000000101</v>
      </c>
      <c r="K55" s="10">
        <v>171.49169664000001</v>
      </c>
      <c r="L55" s="16">
        <v>1.6093439999985363E-2</v>
      </c>
      <c r="M55" s="3"/>
    </row>
    <row r="56" spans="2:13" x14ac:dyDescent="0.25">
      <c r="B56" s="11">
        <f t="shared" si="1"/>
        <v>9.9999999999909051E-3</v>
      </c>
      <c r="C56" s="12">
        <v>106.57</v>
      </c>
      <c r="D56" s="13" t="s">
        <v>7</v>
      </c>
      <c r="E56" s="14" t="s">
        <v>68</v>
      </c>
      <c r="F56" s="11">
        <f>C57-C56</f>
        <v>0.6600000000000108</v>
      </c>
      <c r="I56" s="2"/>
      <c r="J56" s="16">
        <v>1.6093439999985363E-2</v>
      </c>
      <c r="K56" s="10">
        <v>171.50779008000001</v>
      </c>
      <c r="L56" s="16">
        <v>1.0621670400000174</v>
      </c>
      <c r="M56" s="3"/>
    </row>
    <row r="57" spans="2:13" x14ac:dyDescent="0.25">
      <c r="B57" s="17">
        <f t="shared" si="1"/>
        <v>0.6600000000000108</v>
      </c>
      <c r="C57" s="18">
        <v>107.23</v>
      </c>
      <c r="D57" s="19" t="s">
        <v>69</v>
      </c>
      <c r="E57" s="20" t="s">
        <v>70</v>
      </c>
      <c r="F57" s="17">
        <f>C58-C57</f>
        <v>0.28000000000000114</v>
      </c>
      <c r="I57" s="2"/>
      <c r="J57" s="16">
        <v>1.0621670400000174</v>
      </c>
      <c r="K57" s="10">
        <v>172.56995712000003</v>
      </c>
      <c r="L57" s="16">
        <v>0.45061632000000185</v>
      </c>
      <c r="M57" s="3"/>
    </row>
    <row r="58" spans="2:13" x14ac:dyDescent="0.25">
      <c r="B58" s="11">
        <f t="shared" si="1"/>
        <v>0.28000000000000114</v>
      </c>
      <c r="C58" s="12">
        <v>107.51</v>
      </c>
      <c r="D58" s="13" t="s">
        <v>7</v>
      </c>
      <c r="E58" s="14" t="s">
        <v>70</v>
      </c>
      <c r="F58" s="11">
        <f>C59-C58</f>
        <v>0.30999999999998806</v>
      </c>
      <c r="I58" s="2"/>
      <c r="J58" s="16">
        <v>0.45061632000000185</v>
      </c>
      <c r="K58" s="10">
        <v>173.02057344000002</v>
      </c>
      <c r="L58" s="16">
        <v>0.4988966399999808</v>
      </c>
      <c r="M58" s="3"/>
    </row>
    <row r="59" spans="2:13" x14ac:dyDescent="0.25">
      <c r="B59" s="17">
        <f t="shared" si="1"/>
        <v>0.30999999999998806</v>
      </c>
      <c r="C59" s="18">
        <v>107.82</v>
      </c>
      <c r="D59" s="19" t="s">
        <v>10</v>
      </c>
      <c r="E59" s="20" t="s">
        <v>71</v>
      </c>
      <c r="F59" s="17">
        <f>C60-C59</f>
        <v>0.57000000000000739</v>
      </c>
      <c r="I59" s="2"/>
      <c r="J59" s="16">
        <v>0.4988966399999808</v>
      </c>
      <c r="K59" s="10">
        <v>173.51947007999999</v>
      </c>
      <c r="L59" s="16">
        <v>0.91732608000001192</v>
      </c>
      <c r="M59" s="3"/>
    </row>
    <row r="60" spans="2:13" x14ac:dyDescent="0.25">
      <c r="B60" s="11">
        <f t="shared" si="1"/>
        <v>0.57000000000000739</v>
      </c>
      <c r="C60" s="12">
        <v>108.39</v>
      </c>
      <c r="D60" s="13" t="s">
        <v>10</v>
      </c>
      <c r="E60" s="14" t="s">
        <v>72</v>
      </c>
      <c r="F60" s="11">
        <f>C61-C60</f>
        <v>6.0000000000002274E-2</v>
      </c>
      <c r="I60" s="2"/>
      <c r="J60" s="16">
        <v>0.91732608000001192</v>
      </c>
      <c r="K60" s="10">
        <v>174.43679616</v>
      </c>
      <c r="L60" s="16">
        <v>9.6560640000003667E-2</v>
      </c>
      <c r="M60" s="3"/>
    </row>
    <row r="61" spans="2:13" x14ac:dyDescent="0.25">
      <c r="B61" s="17">
        <f t="shared" si="1"/>
        <v>6.0000000000002274E-2</v>
      </c>
      <c r="C61" s="18">
        <v>108.45</v>
      </c>
      <c r="D61" s="19" t="s">
        <v>7</v>
      </c>
      <c r="E61" s="20" t="s">
        <v>73</v>
      </c>
      <c r="F61" s="17">
        <f>C62-C61</f>
        <v>0.53999999999999204</v>
      </c>
      <c r="I61" s="2"/>
      <c r="J61" s="16">
        <v>9.6560640000003667E-2</v>
      </c>
      <c r="K61" s="10">
        <v>174.53335680000001</v>
      </c>
      <c r="L61" s="16">
        <v>0.86904575999998723</v>
      </c>
      <c r="M61" s="3"/>
    </row>
    <row r="62" spans="2:13" x14ac:dyDescent="0.25">
      <c r="B62" s="11">
        <f t="shared" si="1"/>
        <v>0.53999999999999204</v>
      </c>
      <c r="C62" s="12">
        <v>108.99</v>
      </c>
      <c r="D62" s="13" t="s">
        <v>7</v>
      </c>
      <c r="E62" s="14" t="s">
        <v>74</v>
      </c>
      <c r="F62" s="11">
        <f>C63-C62</f>
        <v>0.10000000000000853</v>
      </c>
      <c r="I62" s="2"/>
      <c r="J62" s="16">
        <v>0.86904575999998723</v>
      </c>
      <c r="K62" s="10">
        <v>175.40240256000001</v>
      </c>
      <c r="L62" s="16">
        <v>0.16093440000001374</v>
      </c>
      <c r="M62" s="3"/>
    </row>
    <row r="63" spans="2:13" x14ac:dyDescent="0.25">
      <c r="B63" s="17">
        <f t="shared" si="1"/>
        <v>0.10000000000000853</v>
      </c>
      <c r="C63" s="18">
        <v>109.09</v>
      </c>
      <c r="D63" s="19" t="s">
        <v>10</v>
      </c>
      <c r="E63" s="20" t="s">
        <v>75</v>
      </c>
      <c r="F63" s="17">
        <f>C64-C63</f>
        <v>0.92000000000000171</v>
      </c>
      <c r="I63" s="2"/>
      <c r="J63" s="16">
        <v>0.16093440000001374</v>
      </c>
      <c r="K63" s="10">
        <v>175.56333696000002</v>
      </c>
      <c r="L63" s="16">
        <v>1.4805964800000029</v>
      </c>
      <c r="M63" s="3"/>
    </row>
    <row r="64" spans="2:13" ht="25.5" x14ac:dyDescent="0.25">
      <c r="B64" s="11">
        <f t="shared" si="1"/>
        <v>0.92000000000000171</v>
      </c>
      <c r="C64" s="12">
        <v>110.01</v>
      </c>
      <c r="D64" s="13" t="s">
        <v>13</v>
      </c>
      <c r="E64" s="14" t="s">
        <v>76</v>
      </c>
      <c r="F64" s="11">
        <f>C65-C64</f>
        <v>5.1199999999999903</v>
      </c>
      <c r="I64" s="2"/>
      <c r="J64" s="16">
        <v>1.4805964800000029</v>
      </c>
      <c r="K64" s="10">
        <v>177.04393344000002</v>
      </c>
      <c r="L64" s="16">
        <v>8.2398412799999843</v>
      </c>
      <c r="M64" s="3"/>
    </row>
    <row r="65" spans="2:13" x14ac:dyDescent="0.25">
      <c r="B65" s="17">
        <f t="shared" si="1"/>
        <v>5.1199999999999903</v>
      </c>
      <c r="C65" s="18">
        <v>115.13</v>
      </c>
      <c r="D65" s="19" t="s">
        <v>7</v>
      </c>
      <c r="E65" s="20" t="s">
        <v>77</v>
      </c>
      <c r="F65" s="17">
        <f>C66-C65</f>
        <v>0.51000000000000512</v>
      </c>
      <c r="I65" s="2"/>
      <c r="J65" s="16">
        <v>8.2398412799999843</v>
      </c>
      <c r="K65" s="10">
        <v>185.28377472</v>
      </c>
      <c r="L65" s="16">
        <v>0.82076544000000828</v>
      </c>
      <c r="M65" s="3"/>
    </row>
    <row r="66" spans="2:13" x14ac:dyDescent="0.25">
      <c r="B66" s="11">
        <f t="shared" ref="B66:B82" si="2">IF(ISNUMBER(F65),F65,"")</f>
        <v>0.51000000000000512</v>
      </c>
      <c r="C66" s="12">
        <v>115.64</v>
      </c>
      <c r="D66" s="13" t="s">
        <v>7</v>
      </c>
      <c r="E66" s="14" t="s">
        <v>78</v>
      </c>
      <c r="F66" s="11">
        <f>C67-C66</f>
        <v>1.9999999999996021E-2</v>
      </c>
      <c r="I66" s="2"/>
      <c r="J66" s="16">
        <v>0.82076544000000828</v>
      </c>
      <c r="K66" s="10">
        <v>186.10454016000003</v>
      </c>
      <c r="L66" s="16">
        <v>3.2186879999993596E-2</v>
      </c>
      <c r="M66" s="3"/>
    </row>
    <row r="67" spans="2:13" x14ac:dyDescent="0.25">
      <c r="B67" s="17">
        <f t="shared" si="2"/>
        <v>1.9999999999996021E-2</v>
      </c>
      <c r="C67" s="18">
        <v>115.66</v>
      </c>
      <c r="D67" s="19" t="s">
        <v>10</v>
      </c>
      <c r="E67" s="20" t="s">
        <v>79</v>
      </c>
      <c r="F67" s="17">
        <f>C68-C67</f>
        <v>1.460000000000008</v>
      </c>
      <c r="I67" s="2"/>
      <c r="J67" s="16">
        <v>3.2186879999993596E-2</v>
      </c>
      <c r="K67" s="10">
        <v>186.13672704000001</v>
      </c>
      <c r="L67" s="16">
        <v>2.349642240000013</v>
      </c>
      <c r="M67" s="3"/>
    </row>
    <row r="68" spans="2:13" ht="25.5" x14ac:dyDescent="0.25">
      <c r="B68" s="11">
        <f t="shared" si="2"/>
        <v>1.460000000000008</v>
      </c>
      <c r="C68" s="12">
        <v>117.12</v>
      </c>
      <c r="D68" s="13" t="s">
        <v>10</v>
      </c>
      <c r="E68" s="14" t="s">
        <v>80</v>
      </c>
      <c r="F68" s="11">
        <f>C69-C68</f>
        <v>9.9999999999909051E-3</v>
      </c>
      <c r="I68" s="2"/>
      <c r="J68" s="16">
        <v>2.349642240000013</v>
      </c>
      <c r="K68" s="10">
        <v>188.48636928000002</v>
      </c>
      <c r="L68" s="16">
        <v>1.6093439999985363E-2</v>
      </c>
      <c r="M68" s="3"/>
    </row>
    <row r="69" spans="2:13" x14ac:dyDescent="0.25">
      <c r="B69" s="17">
        <f t="shared" si="2"/>
        <v>9.9999999999909051E-3</v>
      </c>
      <c r="C69" s="18">
        <v>117.13</v>
      </c>
      <c r="D69" s="19" t="s">
        <v>7</v>
      </c>
      <c r="E69" s="20" t="s">
        <v>81</v>
      </c>
      <c r="F69" s="17">
        <f>C70-C69</f>
        <v>2.4000000000000057</v>
      </c>
      <c r="I69" s="2"/>
      <c r="J69" s="16">
        <v>1.6093439999985363E-2</v>
      </c>
      <c r="K69" s="10">
        <v>188.50246272000001</v>
      </c>
      <c r="L69" s="16">
        <v>3.8624256000000092</v>
      </c>
      <c r="M69" s="3"/>
    </row>
    <row r="70" spans="2:13" x14ac:dyDescent="0.25">
      <c r="B70" s="11">
        <f t="shared" si="2"/>
        <v>2.4000000000000057</v>
      </c>
      <c r="C70" s="12">
        <v>119.53</v>
      </c>
      <c r="D70" s="13" t="s">
        <v>7</v>
      </c>
      <c r="E70" s="14" t="s">
        <v>82</v>
      </c>
      <c r="F70" s="11">
        <f>C71-C70</f>
        <v>1.5300000000000011</v>
      </c>
      <c r="I70" s="2"/>
      <c r="J70" s="16">
        <v>3.8624256000000092</v>
      </c>
      <c r="K70" s="10">
        <v>192.36488832000001</v>
      </c>
      <c r="L70" s="16">
        <v>2.4622963200000019</v>
      </c>
      <c r="M70" s="3"/>
    </row>
    <row r="71" spans="2:13" x14ac:dyDescent="0.25">
      <c r="B71" s="17">
        <f t="shared" si="2"/>
        <v>1.5300000000000011</v>
      </c>
      <c r="C71" s="18">
        <v>121.06</v>
      </c>
      <c r="D71" s="19" t="s">
        <v>10</v>
      </c>
      <c r="E71" s="20" t="s">
        <v>83</v>
      </c>
      <c r="F71" s="17">
        <f>C72-C71</f>
        <v>3.9999999999992042E-2</v>
      </c>
      <c r="I71" s="2"/>
      <c r="J71" s="16">
        <v>2.4622963200000019</v>
      </c>
      <c r="K71" s="10">
        <v>194.82718464000001</v>
      </c>
      <c r="L71" s="16">
        <v>6.4373759999987193E-2</v>
      </c>
      <c r="M71" s="3"/>
    </row>
    <row r="72" spans="2:13" x14ac:dyDescent="0.25">
      <c r="B72" s="11">
        <f t="shared" si="2"/>
        <v>3.9999999999992042E-2</v>
      </c>
      <c r="C72" s="12">
        <v>121.1</v>
      </c>
      <c r="D72" s="13" t="s">
        <v>7</v>
      </c>
      <c r="E72" s="14" t="s">
        <v>84</v>
      </c>
      <c r="F72" s="11">
        <f>C73-C72</f>
        <v>7.000000000000739E-2</v>
      </c>
      <c r="I72" s="2"/>
      <c r="J72" s="16">
        <v>6.4373759999987193E-2</v>
      </c>
      <c r="K72" s="10">
        <v>194.89155840000001</v>
      </c>
      <c r="L72" s="16">
        <v>0.1126540800000119</v>
      </c>
      <c r="M72" s="3"/>
    </row>
    <row r="73" spans="2:13" x14ac:dyDescent="0.25">
      <c r="B73" s="17">
        <f t="shared" si="2"/>
        <v>7.000000000000739E-2</v>
      </c>
      <c r="C73" s="18">
        <v>121.17</v>
      </c>
      <c r="D73" s="19" t="s">
        <v>7</v>
      </c>
      <c r="E73" s="20" t="s">
        <v>85</v>
      </c>
      <c r="F73" s="17">
        <f>C74-C73</f>
        <v>1.8900000000000006</v>
      </c>
      <c r="I73" s="2"/>
      <c r="J73" s="16">
        <v>0.1126540800000119</v>
      </c>
      <c r="K73" s="10">
        <v>195.00421248000001</v>
      </c>
      <c r="L73" s="16">
        <v>3.0416601600000011</v>
      </c>
      <c r="M73" s="3"/>
    </row>
    <row r="74" spans="2:13" x14ac:dyDescent="0.25">
      <c r="B74" s="11">
        <f t="shared" si="2"/>
        <v>1.8900000000000006</v>
      </c>
      <c r="C74" s="12">
        <v>123.06</v>
      </c>
      <c r="D74" s="13" t="s">
        <v>86</v>
      </c>
      <c r="E74" s="14" t="s">
        <v>87</v>
      </c>
      <c r="F74" s="11">
        <f>C75-C74</f>
        <v>0.17999999999999261</v>
      </c>
      <c r="I74" s="2"/>
      <c r="J74" s="16">
        <v>3.0416601600000011</v>
      </c>
      <c r="K74" s="10">
        <v>198.04587264000003</v>
      </c>
      <c r="L74" s="16">
        <v>0.2896819199999881</v>
      </c>
      <c r="M74" s="3"/>
    </row>
    <row r="75" spans="2:13" x14ac:dyDescent="0.25">
      <c r="B75" s="17">
        <f t="shared" si="2"/>
        <v>0.17999999999999261</v>
      </c>
      <c r="C75" s="18">
        <v>123.24</v>
      </c>
      <c r="D75" s="19" t="s">
        <v>21</v>
      </c>
      <c r="E75" s="20" t="s">
        <v>88</v>
      </c>
      <c r="F75" s="17">
        <f>C76-C75</f>
        <v>7.9999999999998295E-2</v>
      </c>
      <c r="I75" s="2"/>
      <c r="J75" s="16">
        <v>0.2896819199999881</v>
      </c>
      <c r="K75" s="10">
        <v>198.33555455999999</v>
      </c>
      <c r="L75" s="16">
        <v>0.12874751999999726</v>
      </c>
      <c r="M75" s="3"/>
    </row>
    <row r="76" spans="2:13" x14ac:dyDescent="0.25">
      <c r="B76" s="11">
        <f t="shared" si="2"/>
        <v>7.9999999999998295E-2</v>
      </c>
      <c r="C76" s="12">
        <v>123.32</v>
      </c>
      <c r="D76" s="13" t="s">
        <v>7</v>
      </c>
      <c r="E76" s="14" t="s">
        <v>89</v>
      </c>
      <c r="F76" s="11">
        <f>C77-C76</f>
        <v>0.22000000000001307</v>
      </c>
      <c r="I76" s="2"/>
      <c r="J76" s="16">
        <v>0.12874751999999726</v>
      </c>
      <c r="K76" s="10">
        <v>198.46430208000001</v>
      </c>
      <c r="L76" s="16">
        <v>0.35405568000002108</v>
      </c>
      <c r="M76" s="3"/>
    </row>
    <row r="77" spans="2:13" x14ac:dyDescent="0.25">
      <c r="B77" s="17">
        <f t="shared" si="2"/>
        <v>0.22000000000001307</v>
      </c>
      <c r="C77" s="18">
        <v>123.54</v>
      </c>
      <c r="D77" s="19" t="s">
        <v>7</v>
      </c>
      <c r="E77" s="20" t="s">
        <v>90</v>
      </c>
      <c r="F77" s="17">
        <f>C78-C77</f>
        <v>0.16999999999998749</v>
      </c>
      <c r="I77" s="2"/>
      <c r="J77" s="16">
        <v>0.35405568000002108</v>
      </c>
      <c r="K77" s="10">
        <v>198.81835776000003</v>
      </c>
      <c r="L77" s="16">
        <v>0.27358847999997987</v>
      </c>
      <c r="M77" s="3"/>
    </row>
    <row r="78" spans="2:13" x14ac:dyDescent="0.25">
      <c r="B78" s="11">
        <f t="shared" si="2"/>
        <v>0.16999999999998749</v>
      </c>
      <c r="C78" s="12">
        <v>123.71</v>
      </c>
      <c r="D78" s="13" t="s">
        <v>7</v>
      </c>
      <c r="E78" s="14" t="s">
        <v>91</v>
      </c>
      <c r="F78" s="11">
        <f>C79-C78</f>
        <v>2.0000000000010232E-2</v>
      </c>
      <c r="I78" s="2"/>
      <c r="J78" s="16">
        <v>0.27358847999997987</v>
      </c>
      <c r="K78" s="10">
        <v>199.09194624</v>
      </c>
      <c r="L78" s="16">
        <v>3.2186880000016467E-2</v>
      </c>
      <c r="M78" s="3"/>
    </row>
    <row r="79" spans="2:13" x14ac:dyDescent="0.25">
      <c r="B79" s="17">
        <f t="shared" si="2"/>
        <v>2.0000000000010232E-2</v>
      </c>
      <c r="C79" s="18">
        <v>123.73</v>
      </c>
      <c r="D79" s="19" t="s">
        <v>10</v>
      </c>
      <c r="E79" s="20" t="s">
        <v>92</v>
      </c>
      <c r="F79" s="17">
        <f>C80-C79</f>
        <v>0.96999999999999886</v>
      </c>
      <c r="I79" s="2"/>
      <c r="J79" s="16">
        <v>3.2186880000016467E-2</v>
      </c>
      <c r="K79" s="10">
        <v>199.12413312000001</v>
      </c>
      <c r="L79" s="16">
        <v>1.5610636799999982</v>
      </c>
      <c r="M79" s="3"/>
    </row>
    <row r="80" spans="2:13" x14ac:dyDescent="0.25">
      <c r="B80" s="11">
        <f t="shared" si="2"/>
        <v>0.96999999999999886</v>
      </c>
      <c r="C80" s="12">
        <v>124.7</v>
      </c>
      <c r="D80" s="13" t="s">
        <v>7</v>
      </c>
      <c r="E80" s="14" t="s">
        <v>93</v>
      </c>
      <c r="F80" s="11">
        <f>C81-C80</f>
        <v>6.0000000000002274E-2</v>
      </c>
      <c r="I80" s="2"/>
      <c r="J80" s="16">
        <v>1.5610636799999982</v>
      </c>
      <c r="K80" s="10">
        <v>200.68519680000003</v>
      </c>
      <c r="L80" s="16">
        <v>9.6560640000003667E-2</v>
      </c>
      <c r="M80" s="3"/>
    </row>
    <row r="81" spans="2:13" x14ac:dyDescent="0.25">
      <c r="B81" s="17">
        <f t="shared" si="2"/>
        <v>6.0000000000002274E-2</v>
      </c>
      <c r="C81" s="18">
        <v>124.76</v>
      </c>
      <c r="D81" s="19" t="s">
        <v>7</v>
      </c>
      <c r="E81" s="20" t="s">
        <v>94</v>
      </c>
      <c r="F81" s="17">
        <f>C82-C81</f>
        <v>0.11999999999999034</v>
      </c>
      <c r="I81" s="2"/>
      <c r="J81" s="16">
        <v>9.6560640000003667E-2</v>
      </c>
      <c r="K81" s="10">
        <v>200.78175744000004</v>
      </c>
      <c r="L81" s="16">
        <v>0.19312127999998446</v>
      </c>
      <c r="M81" s="3"/>
    </row>
    <row r="82" spans="2:13" ht="25.5" x14ac:dyDescent="0.25">
      <c r="B82" s="23">
        <f t="shared" si="2"/>
        <v>0.11999999999999034</v>
      </c>
      <c r="C82" s="24">
        <v>124.88</v>
      </c>
      <c r="D82" s="25" t="s">
        <v>39</v>
      </c>
      <c r="E82" s="26" t="s">
        <v>95</v>
      </c>
      <c r="F82" s="23"/>
      <c r="I82" s="2"/>
      <c r="J82" s="16">
        <v>0.19312127999998446</v>
      </c>
      <c r="K82" s="10">
        <v>200.97487871999999</v>
      </c>
      <c r="L82" s="16" t="s">
        <v>97</v>
      </c>
      <c r="M82" s="3"/>
    </row>
    <row r="84" spans="2:13" ht="51.75" x14ac:dyDescent="0.25">
      <c r="E84" s="27" t="s">
        <v>96</v>
      </c>
    </row>
  </sheetData>
  <mergeCells count="1">
    <mergeCell ref="H3:H20"/>
  </mergeCells>
  <pageMargins left="0.7" right="0.7" top="1" bottom="0.91666666666666663" header="0.5" footer="0"/>
  <pageSetup orientation="portrait" r:id="rId1"/>
  <headerFooter>
    <oddHeader>&amp;C&amp;"Verdana,Bold"&amp;12San Francisco Randonneurs - Laguna Lake 200K
&amp;11Start Time XXXX (xx:xx xm) - 13:30 hour time limit</oddHeader>
    <oddFooter>&amp;C&amp;"Verdana,Bold"Day of event contact (Google Voice):  415 644 8460 &amp;"Verdana,Regular"
Page &amp;P of &amp;N&amp;L&amp;"Verdana"&amp;08b/c - becomes
BR - Bike Route
SS - Stop Sign
SL - Stop Light
T   - Tee Intersection</oddFooter>
  </headerFooter>
  <rowBreaks count="2" manualBreakCount="2">
    <brk id="28" min="1" max="5" man="1"/>
    <brk id="49"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Laguna Lake 200K</vt:lpstr>
      <vt:lpstr>'Laguna Lake 200K'!Print_Area</vt:lpstr>
      <vt:lpstr>'Laguna Lake 200K'!Print_Titles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Guzik</dc:creator>
  <cp:lastModifiedBy>John Guzik</cp:lastModifiedBy>
  <dcterms:created xsi:type="dcterms:W3CDTF">2019-02-25T18:41:09Z</dcterms:created>
  <dcterms:modified xsi:type="dcterms:W3CDTF">2019-02-25T18:41:27Z</dcterms:modified>
</cp:coreProperties>
</file>