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3715" windowHeight="13860" activeTab="0"/>
  </bookViews>
  <sheets>
    <sheet name="Morgan Territory 200K" sheetId="1" r:id="rId1"/>
  </sheets>
  <externalReferences>
    <externalReference r:id="rId4"/>
  </externalReferences>
  <definedNames>
    <definedName name="_xlnm.Print_Area" localSheetId="0">'Morgan Territory 200K'!$B$1:$F$85</definedName>
    <definedName name="_xlnm.Print_Titles" localSheetId="0">'Morgan Territory 200K'!$1:$1</definedName>
  </definedNames>
  <calcPr fullCalcOnLoad="1"/>
</workbook>
</file>

<file path=xl/sharedStrings.xml><?xml version="1.0" encoding="utf-8"?>
<sst xmlns="http://schemas.openxmlformats.org/spreadsheetml/2006/main" count="178" uniqueCount="97">
  <si>
    <t>LEG</t>
  </si>
  <si>
    <t>AT</t>
  </si>
  <si>
    <t>ACTION</t>
  </si>
  <si>
    <t>DESCRIPTION</t>
  </si>
  <si>
    <t>GO</t>
  </si>
  <si>
    <t>START</t>
  </si>
  <si>
    <t>STRAIGHT</t>
  </si>
  <si>
    <t>Go north on Hollis St</t>
  </si>
  <si>
    <t>LEFT</t>
  </si>
  <si>
    <t>Park Ave</t>
  </si>
  <si>
    <t>RIGHT</t>
  </si>
  <si>
    <t>Horton St</t>
  </si>
  <si>
    <t>62nd St</t>
  </si>
  <si>
    <t>Overland Ave</t>
  </si>
  <si>
    <t>65th St</t>
  </si>
  <si>
    <t>Shellmound St/Bay St</t>
  </si>
  <si>
    <t>67th St</t>
  </si>
  <si>
    <t>Hollis St</t>
  </si>
  <si>
    <t>Folger Ave</t>
  </si>
  <si>
    <t>7th St</t>
  </si>
  <si>
    <t>Dwight Crescent</t>
  </si>
  <si>
    <t>SLIGHT RIGHT</t>
  </si>
  <si>
    <t>6th St</t>
  </si>
  <si>
    <t>Gilman St</t>
  </si>
  <si>
    <t>Santa Fe Ave</t>
  </si>
  <si>
    <t>SLIGHT LEFT</t>
  </si>
  <si>
    <t>Masonic Ave</t>
  </si>
  <si>
    <t>Brighton Ave</t>
  </si>
  <si>
    <t>Spokane Ave - go thru poles</t>
  </si>
  <si>
    <t>Behrens St after poles</t>
  </si>
  <si>
    <t>Fairmount Ave</t>
  </si>
  <si>
    <t>Richmond St</t>
  </si>
  <si>
    <t>BEAR RIGHT</t>
  </si>
  <si>
    <t>Elm St</t>
  </si>
  <si>
    <t>Key Blvd</t>
  </si>
  <si>
    <t>McLaughlin St; becomes Clinton Ave</t>
  </si>
  <si>
    <t>Amador St</t>
  </si>
  <si>
    <t>San Pablo Dam Rd</t>
  </si>
  <si>
    <t>STOP</t>
  </si>
  <si>
    <t>Continue east on San Pablo Dam Rd; becomes Camino Pablo</t>
  </si>
  <si>
    <t>Miner Rd</t>
  </si>
  <si>
    <t>BEAR LEFT</t>
  </si>
  <si>
    <t>Lombardy Ln</t>
  </si>
  <si>
    <t>Dalewood Dr</t>
  </si>
  <si>
    <t>Sundown Terrace</t>
  </si>
  <si>
    <t>Happy Valley Rd</t>
  </si>
  <si>
    <t>Deer Hill Rd</t>
  </si>
  <si>
    <t>Stanley Blvd @ Pleasant Hill Rd; becomes Springbrook Rd</t>
  </si>
  <si>
    <t>Camino Diablo</t>
  </si>
  <si>
    <t>Mt Diablo Blvd; becomes Walker Ave</t>
  </si>
  <si>
    <t>Homestead Ave</t>
  </si>
  <si>
    <t>Ygnacio Valley Rd</t>
  </si>
  <si>
    <t>Clayton Rd</t>
  </si>
  <si>
    <t>Clayton Station Shopping Center</t>
  </si>
  <si>
    <t>Clayton Rd out of shopping center</t>
  </si>
  <si>
    <t>Marsh Creek Rd</t>
  </si>
  <si>
    <t>Morgan Territory Rd</t>
  </si>
  <si>
    <t>Manning Rd</t>
  </si>
  <si>
    <t>Livermore Ave</t>
  </si>
  <si>
    <t>May School Rd</t>
  </si>
  <si>
    <t>Dagnino Rd</t>
  </si>
  <si>
    <t>Raymond Rd</t>
  </si>
  <si>
    <t>Ames St</t>
  </si>
  <si>
    <t>Dalton Ave</t>
  </si>
  <si>
    <t>Vasco Rd</t>
  </si>
  <si>
    <t>Continue south on Vasco Rd</t>
  </si>
  <si>
    <t>Tesla Rd; becomes Livermore Ave</t>
  </si>
  <si>
    <t>Concannon Blvd</t>
  </si>
  <si>
    <t>Isabel Ave</t>
  </si>
  <si>
    <t>Vineyard Ave</t>
  </si>
  <si>
    <t>Bernal Ave</t>
  </si>
  <si>
    <t>Sunol Blvd/1st St</t>
  </si>
  <si>
    <t>Pleasanton Sunol Rd</t>
  </si>
  <si>
    <t>Niles Canyon Rd/CA-84</t>
  </si>
  <si>
    <t>Main St</t>
  </si>
  <si>
    <t>Take ramp onto Niles Canyon Rd</t>
  </si>
  <si>
    <t>Palomares Rd</t>
  </si>
  <si>
    <t>Palo Verde Rd</t>
  </si>
  <si>
    <t>Castro Valley Blvd</t>
  </si>
  <si>
    <t>Redwood Rd</t>
  </si>
  <si>
    <t>Skyline Blvd</t>
  </si>
  <si>
    <t>Grizzly Peak Blvd</t>
  </si>
  <si>
    <t>Claremont Ave; downhill</t>
  </si>
  <si>
    <t>Alcatraz Ave</t>
  </si>
  <si>
    <t>King St</t>
  </si>
  <si>
    <t>Stanford Ave</t>
  </si>
  <si>
    <t>Continue onto Powell St</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</si>
  <si>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</si>
  <si>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Start Control: Emeryville, CA
Ruby's Can't Fail Cafe
4081 Hollis St
Emeryville, CA 94608
Open: +00:00  Close: +01:00</t>
  </si>
  <si>
    <t>Control #2: Info Control
4080 San Pablo Dam Rd
El Sobrante, CA 94803
Open: +00:34  Close: +01:16</t>
  </si>
  <si>
    <t>Control #3: Info Control
Miner @ Lombardy
Open: +01:02  Close: +02:20</t>
  </si>
  <si>
    <t>Control #4: Clayton Station Shopping Center
Ygnacio Valley Rd &amp; Clayton Rd
Safeway or Starbucks
Open: +01:49  Close: +04:08</t>
  </si>
  <si>
    <t>Control #5: Livermore
7-11/Quiznos
245 S Vaco Rd
Livermore, CA
Open: +03:07  Close: +07:04</t>
  </si>
  <si>
    <t>Control #6: Sunol
Info Control
Niles Canyon Railway-Sunol 
Kilkare &amp; Main St, Sunol CA 94586
Open: +04:00  Close: +09:04</t>
  </si>
  <si>
    <t>Control #7: Oakland
Info Control
Grizzly Peak Blvd &amp; Claremont Ave, Oakland, CA
Open: +05:46  Close: +13:04</t>
  </si>
  <si>
    <t>Finish Control: Ruby's Can't Fail Cafe
4081 Hollis St
Emeryville, CA 94608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</si>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</sst>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0" fontId="0" fillId="0" borderId="10" xfId="0" applyBorder="1" applyAlignment="1">
      <alignment/>
    </xf>
    <xf numFmtId="0" fontId="39" fillId="0" borderId="0" xfId="0" applyFont="1" applyBorder="1" applyAlignment="1">
      <alignment horizontal="center" vertical="center"/>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9" fillId="0" borderId="12" xfId="0" applyFont="1" applyBorder="1" applyAlignment="1">
      <alignment horizontal="center" vertical="center" wrapText="1"/>
    </xf>
    <xf numFmtId="0" fontId="39" fillId="0" borderId="12" xfId="0" applyFont="1" applyBorder="1" applyAlignment="1">
      <alignment vertical="center" wrapText="1"/>
    </xf>
    <xf numFmtId="2" fontId="38" fillId="0" borderId="13" xfId="0" applyNumberFormat="1" applyFont="1" applyBorder="1" applyAlignment="1">
      <alignment horizontal="right" vertical="center"/>
    </xf>
    <xf numFmtId="164" fontId="38" fillId="0" borderId="13" xfId="0" applyNumberFormat="1" applyFont="1" applyBorder="1" applyAlignment="1">
      <alignment horizontal="right" vertical="center"/>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40" fillId="0" borderId="15" xfId="0" applyFont="1" applyBorder="1" applyAlignment="1">
      <alignment horizontal="left" vertical="top" wrapText="1"/>
    </xf>
    <xf numFmtId="0" fontId="39" fillId="0" borderId="13" xfId="0" applyFont="1" applyBorder="1" applyAlignment="1">
      <alignment horizontal="center" vertical="center" wrapText="1"/>
    </xf>
    <xf numFmtId="0" fontId="39" fillId="0" borderId="1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7MorganTerritory2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rgan Territory 2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Layout" workbookViewId="0" topLeftCell="A1">
      <selection activeCell="E16" sqref="E16"/>
    </sheetView>
  </sheetViews>
  <sheetFormatPr defaultColWidth="9.140625" defaultRowHeight="15"/>
  <cols>
    <col min="1" max="1" width="2.421875" style="0" customWidth="1"/>
    <col min="2" max="2" width="6.28125" style="0" hidden="1" customWidth="1"/>
    <col min="3" max="3" width="6.28125" style="0" customWidth="1"/>
    <col min="4" max="4" width="15.57421875" style="0" customWidth="1"/>
    <col min="5" max="5" width="60.57421875" style="0" customWidth="1"/>
    <col min="6" max="6" width="6.28125" style="0" customWidth="1"/>
    <col min="8" max="8" width="42.140625" style="0" customWidth="1"/>
    <col min="9" max="9" width="0.9921875" style="0" customWidth="1"/>
    <col min="10" max="12" width="6.28125" style="0" customWidth="1"/>
    <col min="13" max="13" width="0.9921875" style="0" customWidth="1"/>
    <col min="247" max="247" width="2.421875" style="0" customWidth="1"/>
    <col min="248" max="249" width="6.28125" style="0" customWidth="1"/>
    <col min="250" max="250" width="16.00390625" style="0" customWidth="1"/>
    <col min="251" max="251" width="64.7109375" style="0" customWidth="1"/>
    <col min="252" max="252" width="6.28125" style="0" customWidth="1"/>
    <col min="253" max="255" width="9.140625" style="0" customWidth="1"/>
    <col min="256" max="16384" width="44.140625" style="0" customWidth="1"/>
  </cols>
  <sheetData>
    <row r="1" spans="1:13" ht="15.75" thickBot="1">
      <c r="A1" s="1"/>
      <c r="B1" s="2" t="s">
        <v>0</v>
      </c>
      <c r="C1" s="2" t="s">
        <v>1</v>
      </c>
      <c r="D1" s="2" t="s">
        <v>2</v>
      </c>
      <c r="E1" s="2" t="s">
        <v>3</v>
      </c>
      <c r="F1" s="2" t="s">
        <v>4</v>
      </c>
      <c r="I1" s="3"/>
      <c r="J1" s="4" t="s">
        <v>0</v>
      </c>
      <c r="K1" s="4" t="s">
        <v>1</v>
      </c>
      <c r="L1" s="4" t="s">
        <v>4</v>
      </c>
      <c r="M1" s="5"/>
    </row>
    <row r="2" spans="1:13" ht="65.25" thickBot="1" thickTop="1">
      <c r="A2" s="1"/>
      <c r="B2" s="6">
        <f aca="true" t="shared" si="0" ref="B2:B33">IF(ISNUMBER(F1),F1,"")</f>
      </c>
      <c r="C2" s="7">
        <v>0</v>
      </c>
      <c r="D2" s="8" t="s">
        <v>5</v>
      </c>
      <c r="E2" s="9" t="s">
        <v>88</v>
      </c>
      <c r="F2" s="6"/>
      <c r="I2" s="3"/>
      <c r="J2" s="6" t="s">
        <v>96</v>
      </c>
      <c r="K2" s="7">
        <f aca="true" t="shared" si="1" ref="K2:K33">IF(ISNUMBER(C2),C2*1.609344,"")</f>
        <v>0</v>
      </c>
      <c r="L2" s="6">
        <f aca="true" t="shared" si="2" ref="L2:L33">IF(ISNUMBER(F2),F2*1.609344,"")</f>
      </c>
      <c r="M2" s="5"/>
    </row>
    <row r="3" spans="1:13" ht="15.75" thickTop="1">
      <c r="A3" s="1"/>
      <c r="B3" s="10">
        <f t="shared" si="0"/>
      </c>
      <c r="C3" s="11">
        <v>0</v>
      </c>
      <c r="D3" s="12" t="s">
        <v>6</v>
      </c>
      <c r="E3" s="13" t="s">
        <v>7</v>
      </c>
      <c r="F3" s="10">
        <f aca="true" t="shared" si="3" ref="F3:F66">C4-C3</f>
        <v>0.01</v>
      </c>
      <c r="H3" s="14" t="s">
        <v>87</v>
      </c>
      <c r="I3" s="3"/>
      <c r="J3" s="10">
        <f aca="true" t="shared" si="4" ref="J2:J33">IF(ISNUMBER(B3),B3*1.609344,"")</f>
      </c>
      <c r="K3" s="11">
        <f t="shared" si="1"/>
        <v>0</v>
      </c>
      <c r="L3" s="10">
        <f t="shared" si="2"/>
        <v>0.01609344</v>
      </c>
      <c r="M3" s="5"/>
    </row>
    <row r="4" spans="1:13" ht="15">
      <c r="A4" s="1"/>
      <c r="B4" s="10">
        <f t="shared" si="0"/>
        <v>0.01</v>
      </c>
      <c r="C4" s="11">
        <v>0.01</v>
      </c>
      <c r="D4" s="12" t="s">
        <v>8</v>
      </c>
      <c r="E4" s="13" t="s">
        <v>9</v>
      </c>
      <c r="F4" s="10">
        <f t="shared" si="3"/>
        <v>0.13</v>
      </c>
      <c r="H4" s="15"/>
      <c r="I4" s="3"/>
      <c r="J4" s="10">
        <f t="shared" si="4"/>
        <v>0.01609344</v>
      </c>
      <c r="K4" s="11">
        <f t="shared" si="1"/>
        <v>0.01609344</v>
      </c>
      <c r="L4" s="10">
        <f t="shared" si="2"/>
        <v>0.20921472000000002</v>
      </c>
      <c r="M4" s="5"/>
    </row>
    <row r="5" spans="1:13" ht="15">
      <c r="A5" s="1"/>
      <c r="B5" s="10">
        <f t="shared" si="0"/>
        <v>0.13</v>
      </c>
      <c r="C5" s="11">
        <v>0.14</v>
      </c>
      <c r="D5" s="12" t="s">
        <v>10</v>
      </c>
      <c r="E5" s="13" t="s">
        <v>11</v>
      </c>
      <c r="F5" s="10">
        <f t="shared" si="3"/>
        <v>0.85</v>
      </c>
      <c r="H5" s="15"/>
      <c r="I5" s="3"/>
      <c r="J5" s="10">
        <f t="shared" si="4"/>
        <v>0.20921472000000002</v>
      </c>
      <c r="K5" s="11">
        <f t="shared" si="1"/>
        <v>0.22530816000000004</v>
      </c>
      <c r="L5" s="10">
        <f t="shared" si="2"/>
        <v>1.3679424</v>
      </c>
      <c r="M5" s="5"/>
    </row>
    <row r="6" spans="1:13" ht="15">
      <c r="A6" s="1"/>
      <c r="B6" s="10">
        <f t="shared" si="0"/>
        <v>0.85</v>
      </c>
      <c r="C6" s="11">
        <v>0.99</v>
      </c>
      <c r="D6" s="12" t="s">
        <v>8</v>
      </c>
      <c r="E6" s="13" t="s">
        <v>12</v>
      </c>
      <c r="F6" s="10">
        <f t="shared" si="3"/>
        <v>0.040000000000000036</v>
      </c>
      <c r="H6" s="15"/>
      <c r="I6" s="3"/>
      <c r="J6" s="10">
        <f t="shared" si="4"/>
        <v>1.3679424</v>
      </c>
      <c r="K6" s="11">
        <f t="shared" si="1"/>
        <v>1.59325056</v>
      </c>
      <c r="L6" s="10">
        <f t="shared" si="2"/>
        <v>0.06437376000000006</v>
      </c>
      <c r="M6" s="5"/>
    </row>
    <row r="7" spans="1:13" ht="15">
      <c r="A7" s="1"/>
      <c r="B7" s="10">
        <f t="shared" si="0"/>
        <v>0.040000000000000036</v>
      </c>
      <c r="C7" s="11">
        <v>1.03</v>
      </c>
      <c r="D7" s="12" t="s">
        <v>10</v>
      </c>
      <c r="E7" s="13" t="s">
        <v>13</v>
      </c>
      <c r="F7" s="10">
        <f t="shared" si="3"/>
        <v>0.28</v>
      </c>
      <c r="H7" s="15"/>
      <c r="I7" s="3"/>
      <c r="J7" s="10">
        <f t="shared" si="4"/>
        <v>0.06437376000000006</v>
      </c>
      <c r="K7" s="11">
        <f t="shared" si="1"/>
        <v>1.6576243200000003</v>
      </c>
      <c r="L7" s="10">
        <f t="shared" si="2"/>
        <v>0.45061632000000007</v>
      </c>
      <c r="M7" s="5"/>
    </row>
    <row r="8" spans="1:13" ht="15">
      <c r="A8" s="1"/>
      <c r="B8" s="10">
        <f t="shared" si="0"/>
        <v>0.28</v>
      </c>
      <c r="C8" s="11">
        <v>1.31</v>
      </c>
      <c r="D8" s="12" t="s">
        <v>8</v>
      </c>
      <c r="E8" s="13" t="s">
        <v>14</v>
      </c>
      <c r="F8" s="10">
        <f t="shared" si="3"/>
        <v>0.030000000000000027</v>
      </c>
      <c r="H8" s="15"/>
      <c r="I8" s="3"/>
      <c r="J8" s="10">
        <f t="shared" si="4"/>
        <v>0.45061632000000007</v>
      </c>
      <c r="K8" s="11">
        <f t="shared" si="1"/>
        <v>2.1082406400000004</v>
      </c>
      <c r="L8" s="10">
        <f t="shared" si="2"/>
        <v>0.04828032000000004</v>
      </c>
      <c r="M8" s="5"/>
    </row>
    <row r="9" spans="1:13" ht="15">
      <c r="A9" s="1"/>
      <c r="B9" s="10">
        <f t="shared" si="0"/>
        <v>0.030000000000000027</v>
      </c>
      <c r="C9" s="11">
        <v>1.34</v>
      </c>
      <c r="D9" s="12" t="s">
        <v>10</v>
      </c>
      <c r="E9" s="13" t="s">
        <v>15</v>
      </c>
      <c r="F9" s="10">
        <f t="shared" si="3"/>
        <v>0.1399999999999999</v>
      </c>
      <c r="H9" s="15"/>
      <c r="I9" s="3"/>
      <c r="J9" s="10">
        <f t="shared" si="4"/>
        <v>0.04828032000000004</v>
      </c>
      <c r="K9" s="11">
        <f t="shared" si="1"/>
        <v>2.1565209600000004</v>
      </c>
      <c r="L9" s="10">
        <f t="shared" si="2"/>
        <v>0.22530815999999987</v>
      </c>
      <c r="M9" s="5"/>
    </row>
    <row r="10" spans="1:13" ht="15">
      <c r="A10" s="1"/>
      <c r="B10" s="10">
        <f t="shared" si="0"/>
        <v>0.1399999999999999</v>
      </c>
      <c r="C10" s="11">
        <v>1.48</v>
      </c>
      <c r="D10" s="12" t="s">
        <v>10</v>
      </c>
      <c r="E10" s="13" t="s">
        <v>16</v>
      </c>
      <c r="F10" s="10">
        <f t="shared" si="3"/>
        <v>0.16999999999999993</v>
      </c>
      <c r="H10" s="15"/>
      <c r="I10" s="3"/>
      <c r="J10" s="10">
        <f t="shared" si="4"/>
        <v>0.22530815999999987</v>
      </c>
      <c r="K10" s="11">
        <f t="shared" si="1"/>
        <v>2.38182912</v>
      </c>
      <c r="L10" s="10">
        <f t="shared" si="2"/>
        <v>0.2735884799999999</v>
      </c>
      <c r="M10" s="5"/>
    </row>
    <row r="11" spans="1:13" ht="15">
      <c r="A11" s="1"/>
      <c r="B11" s="10">
        <f t="shared" si="0"/>
        <v>0.16999999999999993</v>
      </c>
      <c r="C11" s="11">
        <v>1.65</v>
      </c>
      <c r="D11" s="12" t="s">
        <v>8</v>
      </c>
      <c r="E11" s="13" t="s">
        <v>17</v>
      </c>
      <c r="F11" s="10">
        <f t="shared" si="3"/>
        <v>0.06000000000000005</v>
      </c>
      <c r="H11" s="15"/>
      <c r="I11" s="3"/>
      <c r="J11" s="10">
        <f t="shared" si="4"/>
        <v>0.2735884799999999</v>
      </c>
      <c r="K11" s="11">
        <f t="shared" si="1"/>
        <v>2.6554176</v>
      </c>
      <c r="L11" s="10">
        <f t="shared" si="2"/>
        <v>0.09656064000000009</v>
      </c>
      <c r="M11" s="5"/>
    </row>
    <row r="12" spans="1:13" ht="15">
      <c r="A12" s="1"/>
      <c r="B12" s="10">
        <f t="shared" si="0"/>
        <v>0.06000000000000005</v>
      </c>
      <c r="C12" s="11">
        <v>1.71</v>
      </c>
      <c r="D12" s="12" t="s">
        <v>10</v>
      </c>
      <c r="E12" s="13" t="s">
        <v>18</v>
      </c>
      <c r="F12" s="10">
        <f t="shared" si="3"/>
        <v>0.09000000000000008</v>
      </c>
      <c r="H12" s="15"/>
      <c r="I12" s="3"/>
      <c r="J12" s="10">
        <f t="shared" si="4"/>
        <v>0.09656064000000009</v>
      </c>
      <c r="K12" s="11">
        <f t="shared" si="1"/>
        <v>2.75197824</v>
      </c>
      <c r="L12" s="10">
        <f t="shared" si="2"/>
        <v>0.14484096000000013</v>
      </c>
      <c r="M12" s="5"/>
    </row>
    <row r="13" spans="1:13" ht="15">
      <c r="A13" s="1"/>
      <c r="B13" s="10">
        <f t="shared" si="0"/>
        <v>0.09000000000000008</v>
      </c>
      <c r="C13" s="11">
        <v>1.8</v>
      </c>
      <c r="D13" s="12" t="s">
        <v>8</v>
      </c>
      <c r="E13" s="13" t="s">
        <v>19</v>
      </c>
      <c r="F13" s="10">
        <f t="shared" si="3"/>
        <v>0.7299999999999998</v>
      </c>
      <c r="H13" s="15"/>
      <c r="I13" s="3"/>
      <c r="J13" s="10">
        <f t="shared" si="4"/>
        <v>0.14484096000000013</v>
      </c>
      <c r="K13" s="11">
        <f t="shared" si="1"/>
        <v>2.8968192000000004</v>
      </c>
      <c r="L13" s="10">
        <f t="shared" si="2"/>
        <v>1.1748211199999996</v>
      </c>
      <c r="M13" s="5"/>
    </row>
    <row r="14" spans="1:13" ht="15">
      <c r="A14" s="1"/>
      <c r="B14" s="10">
        <f t="shared" si="0"/>
        <v>0.7299999999999998</v>
      </c>
      <c r="C14" s="11">
        <v>2.53</v>
      </c>
      <c r="D14" s="12" t="s">
        <v>8</v>
      </c>
      <c r="E14" s="13" t="s">
        <v>20</v>
      </c>
      <c r="F14" s="10">
        <f t="shared" si="3"/>
        <v>0.08000000000000007</v>
      </c>
      <c r="H14" s="15"/>
      <c r="I14" s="3"/>
      <c r="J14" s="10">
        <f t="shared" si="4"/>
        <v>1.1748211199999996</v>
      </c>
      <c r="K14" s="11">
        <f t="shared" si="1"/>
        <v>4.07164032</v>
      </c>
      <c r="L14" s="10">
        <f t="shared" si="2"/>
        <v>0.12874752000000012</v>
      </c>
      <c r="M14" s="5"/>
    </row>
    <row r="15" spans="1:13" ht="15">
      <c r="A15" s="1"/>
      <c r="B15" s="10">
        <f t="shared" si="0"/>
        <v>0.08000000000000007</v>
      </c>
      <c r="C15" s="11">
        <v>2.61</v>
      </c>
      <c r="D15" s="12" t="s">
        <v>21</v>
      </c>
      <c r="E15" s="13" t="s">
        <v>22</v>
      </c>
      <c r="F15" s="10">
        <f t="shared" si="3"/>
        <v>1.3200000000000003</v>
      </c>
      <c r="H15" s="15"/>
      <c r="I15" s="3"/>
      <c r="J15" s="10">
        <f t="shared" si="4"/>
        <v>0.12874752000000012</v>
      </c>
      <c r="K15" s="11">
        <f t="shared" si="1"/>
        <v>4.20038784</v>
      </c>
      <c r="L15" s="10">
        <f t="shared" si="2"/>
        <v>2.1243340800000006</v>
      </c>
      <c r="M15" s="5"/>
    </row>
    <row r="16" spans="1:13" ht="15">
      <c r="A16" s="1"/>
      <c r="B16" s="10">
        <f t="shared" si="0"/>
        <v>1.3200000000000003</v>
      </c>
      <c r="C16" s="11">
        <v>3.93</v>
      </c>
      <c r="D16" s="12" t="s">
        <v>10</v>
      </c>
      <c r="E16" s="13" t="s">
        <v>23</v>
      </c>
      <c r="F16" s="10">
        <f t="shared" si="3"/>
        <v>0.5899999999999994</v>
      </c>
      <c r="H16" s="15"/>
      <c r="I16" s="3"/>
      <c r="J16" s="10">
        <f t="shared" si="4"/>
        <v>2.1243340800000006</v>
      </c>
      <c r="K16" s="11">
        <f t="shared" si="1"/>
        <v>6.324721920000001</v>
      </c>
      <c r="L16" s="10">
        <f t="shared" si="2"/>
        <v>0.9495129599999991</v>
      </c>
      <c r="M16" s="5"/>
    </row>
    <row r="17" spans="1:13" ht="15">
      <c r="A17" s="1"/>
      <c r="B17" s="10">
        <f t="shared" si="0"/>
        <v>0.5899999999999994</v>
      </c>
      <c r="C17" s="11">
        <v>4.52</v>
      </c>
      <c r="D17" s="12" t="s">
        <v>8</v>
      </c>
      <c r="E17" s="13" t="s">
        <v>24</v>
      </c>
      <c r="F17" s="10">
        <f t="shared" si="3"/>
        <v>0.03000000000000025</v>
      </c>
      <c r="H17" s="15"/>
      <c r="I17" s="3"/>
      <c r="J17" s="10">
        <f t="shared" si="4"/>
        <v>0.9495129599999991</v>
      </c>
      <c r="K17" s="11">
        <f t="shared" si="1"/>
        <v>7.27423488</v>
      </c>
      <c r="L17" s="10">
        <f t="shared" si="2"/>
        <v>0.048280320000000404</v>
      </c>
      <c r="M17" s="5"/>
    </row>
    <row r="18" spans="1:13" ht="15">
      <c r="A18" s="1"/>
      <c r="B18" s="10">
        <f t="shared" si="0"/>
        <v>0.03000000000000025</v>
      </c>
      <c r="C18" s="11">
        <v>4.55</v>
      </c>
      <c r="D18" s="12" t="s">
        <v>25</v>
      </c>
      <c r="E18" s="13" t="s">
        <v>26</v>
      </c>
      <c r="F18" s="10">
        <f t="shared" si="3"/>
        <v>1.1400000000000006</v>
      </c>
      <c r="H18" s="15"/>
      <c r="I18" s="3"/>
      <c r="J18" s="10">
        <f t="shared" si="4"/>
        <v>0.048280320000000404</v>
      </c>
      <c r="K18" s="11">
        <f t="shared" si="1"/>
        <v>7.3225152</v>
      </c>
      <c r="L18" s="10">
        <f t="shared" si="2"/>
        <v>1.834652160000001</v>
      </c>
      <c r="M18" s="5"/>
    </row>
    <row r="19" spans="1:13" ht="15">
      <c r="A19" s="1"/>
      <c r="B19" s="10">
        <f t="shared" si="0"/>
        <v>1.1400000000000006</v>
      </c>
      <c r="C19" s="11">
        <v>5.69</v>
      </c>
      <c r="D19" s="12" t="s">
        <v>10</v>
      </c>
      <c r="E19" s="13" t="s">
        <v>27</v>
      </c>
      <c r="F19" s="10">
        <f t="shared" si="3"/>
        <v>0.10999999999999943</v>
      </c>
      <c r="H19" s="15"/>
      <c r="I19" s="3"/>
      <c r="J19" s="10">
        <f t="shared" si="4"/>
        <v>1.834652160000001</v>
      </c>
      <c r="K19" s="11">
        <f t="shared" si="1"/>
        <v>9.15716736</v>
      </c>
      <c r="L19" s="10">
        <f t="shared" si="2"/>
        <v>0.1770278399999991</v>
      </c>
      <c r="M19" s="5"/>
    </row>
    <row r="20" spans="1:13" ht="15.75" thickBot="1">
      <c r="A20" s="1"/>
      <c r="B20" s="10">
        <f t="shared" si="0"/>
        <v>0.10999999999999943</v>
      </c>
      <c r="C20" s="11">
        <v>5.8</v>
      </c>
      <c r="D20" s="12" t="s">
        <v>8</v>
      </c>
      <c r="E20" s="13" t="s">
        <v>28</v>
      </c>
      <c r="F20" s="10">
        <f t="shared" si="3"/>
        <v>0.0600000000000005</v>
      </c>
      <c r="H20" s="16"/>
      <c r="I20" s="3"/>
      <c r="J20" s="10">
        <f t="shared" si="4"/>
        <v>0.1770278399999991</v>
      </c>
      <c r="K20" s="11">
        <f t="shared" si="1"/>
        <v>9.3341952</v>
      </c>
      <c r="L20" s="10">
        <f t="shared" si="2"/>
        <v>0.09656064000000081</v>
      </c>
      <c r="M20" s="5"/>
    </row>
    <row r="21" spans="1:13" ht="15.75" thickTop="1">
      <c r="A21" s="1"/>
      <c r="B21" s="10">
        <f t="shared" si="0"/>
        <v>0.0600000000000005</v>
      </c>
      <c r="C21" s="11">
        <v>5.86</v>
      </c>
      <c r="D21" s="12" t="s">
        <v>6</v>
      </c>
      <c r="E21" s="13" t="s">
        <v>29</v>
      </c>
      <c r="F21" s="10">
        <f t="shared" si="3"/>
        <v>0.3099999999999996</v>
      </c>
      <c r="I21" s="3"/>
      <c r="J21" s="10">
        <f t="shared" si="4"/>
        <v>0.09656064000000081</v>
      </c>
      <c r="K21" s="11">
        <f t="shared" si="1"/>
        <v>9.430755840000002</v>
      </c>
      <c r="L21" s="10">
        <f t="shared" si="2"/>
        <v>0.4988966399999994</v>
      </c>
      <c r="M21" s="5"/>
    </row>
    <row r="22" spans="1:13" ht="15">
      <c r="A22" s="1"/>
      <c r="B22" s="10">
        <f t="shared" si="0"/>
        <v>0.3099999999999996</v>
      </c>
      <c r="C22" s="11">
        <v>6.17</v>
      </c>
      <c r="D22" s="12" t="s">
        <v>8</v>
      </c>
      <c r="E22" s="13" t="s">
        <v>30</v>
      </c>
      <c r="F22" s="10">
        <f t="shared" si="3"/>
        <v>0.1299999999999999</v>
      </c>
      <c r="I22" s="3"/>
      <c r="J22" s="10">
        <f t="shared" si="4"/>
        <v>0.4988966399999994</v>
      </c>
      <c r="K22" s="11">
        <f t="shared" si="1"/>
        <v>9.92965248</v>
      </c>
      <c r="L22" s="10">
        <f t="shared" si="2"/>
        <v>0.20921471999999985</v>
      </c>
      <c r="M22" s="5"/>
    </row>
    <row r="23" spans="1:13" ht="15">
      <c r="A23" s="1"/>
      <c r="B23" s="10">
        <f t="shared" si="0"/>
        <v>0.1299999999999999</v>
      </c>
      <c r="C23" s="11">
        <v>6.3</v>
      </c>
      <c r="D23" s="12" t="s">
        <v>10</v>
      </c>
      <c r="E23" s="13" t="s">
        <v>31</v>
      </c>
      <c r="F23" s="10">
        <f t="shared" si="3"/>
        <v>1.6600000000000001</v>
      </c>
      <c r="I23" s="3"/>
      <c r="J23" s="10">
        <f t="shared" si="4"/>
        <v>0.20921471999999985</v>
      </c>
      <c r="K23" s="11">
        <f t="shared" si="1"/>
        <v>10.1388672</v>
      </c>
      <c r="L23" s="10">
        <f t="shared" si="2"/>
        <v>2.6715110400000004</v>
      </c>
      <c r="M23" s="5"/>
    </row>
    <row r="24" spans="1:13" ht="15">
      <c r="A24" s="1"/>
      <c r="B24" s="10">
        <f t="shared" si="0"/>
        <v>1.6600000000000001</v>
      </c>
      <c r="C24" s="11">
        <v>7.96</v>
      </c>
      <c r="D24" s="12" t="s">
        <v>32</v>
      </c>
      <c r="E24" s="13" t="s">
        <v>33</v>
      </c>
      <c r="F24" s="10">
        <f t="shared" si="3"/>
        <v>0.1900000000000004</v>
      </c>
      <c r="I24" s="3"/>
      <c r="J24" s="10">
        <f t="shared" si="4"/>
        <v>2.6715110400000004</v>
      </c>
      <c r="K24" s="11">
        <f t="shared" si="1"/>
        <v>12.81037824</v>
      </c>
      <c r="L24" s="10">
        <f t="shared" si="2"/>
        <v>0.30577536000000066</v>
      </c>
      <c r="M24" s="5"/>
    </row>
    <row r="25" spans="1:13" ht="15">
      <c r="A25" s="1"/>
      <c r="B25" s="10">
        <f t="shared" si="0"/>
        <v>0.1900000000000004</v>
      </c>
      <c r="C25" s="11">
        <v>8.15</v>
      </c>
      <c r="D25" s="12" t="s">
        <v>8</v>
      </c>
      <c r="E25" s="13" t="s">
        <v>34</v>
      </c>
      <c r="F25" s="10">
        <f t="shared" si="3"/>
        <v>1.17</v>
      </c>
      <c r="I25" s="3"/>
      <c r="J25" s="10">
        <f t="shared" si="4"/>
        <v>0.30577536000000066</v>
      </c>
      <c r="K25" s="11">
        <f t="shared" si="1"/>
        <v>13.116153600000002</v>
      </c>
      <c r="L25" s="10">
        <f t="shared" si="2"/>
        <v>1.88293248</v>
      </c>
      <c r="M25" s="5"/>
    </row>
    <row r="26" spans="1:13" ht="15">
      <c r="A26" s="1"/>
      <c r="B26" s="10">
        <f t="shared" si="0"/>
        <v>1.17</v>
      </c>
      <c r="C26" s="11">
        <v>9.32</v>
      </c>
      <c r="D26" s="12" t="s">
        <v>10</v>
      </c>
      <c r="E26" s="13" t="s">
        <v>35</v>
      </c>
      <c r="F26" s="10">
        <f t="shared" si="3"/>
        <v>0.25</v>
      </c>
      <c r="I26" s="3"/>
      <c r="J26" s="10">
        <f t="shared" si="4"/>
        <v>1.88293248</v>
      </c>
      <c r="K26" s="11">
        <f t="shared" si="1"/>
        <v>14.999086080000001</v>
      </c>
      <c r="L26" s="10">
        <f t="shared" si="2"/>
        <v>0.402336</v>
      </c>
      <c r="M26" s="5"/>
    </row>
    <row r="27" spans="1:13" ht="15">
      <c r="A27" s="1"/>
      <c r="B27" s="10">
        <f t="shared" si="0"/>
        <v>0.25</v>
      </c>
      <c r="C27" s="11">
        <v>9.57</v>
      </c>
      <c r="D27" s="12" t="s">
        <v>8</v>
      </c>
      <c r="E27" s="13" t="s">
        <v>36</v>
      </c>
      <c r="F27" s="10">
        <f t="shared" si="3"/>
        <v>1.0899999999999999</v>
      </c>
      <c r="I27" s="3"/>
      <c r="J27" s="10">
        <f t="shared" si="4"/>
        <v>0.402336</v>
      </c>
      <c r="K27" s="11">
        <f t="shared" si="1"/>
        <v>15.401422080000001</v>
      </c>
      <c r="L27" s="10">
        <f t="shared" si="2"/>
        <v>1.75418496</v>
      </c>
      <c r="M27" s="5"/>
    </row>
    <row r="28" spans="1:13" ht="15">
      <c r="A28" s="1"/>
      <c r="B28" s="10">
        <f t="shared" si="0"/>
        <v>1.0899999999999999</v>
      </c>
      <c r="C28" s="11">
        <v>10.66</v>
      </c>
      <c r="D28" s="12" t="s">
        <v>6</v>
      </c>
      <c r="E28" s="13" t="s">
        <v>37</v>
      </c>
      <c r="F28" s="10">
        <f t="shared" si="3"/>
        <v>1.4000000000000004</v>
      </c>
      <c r="I28" s="3"/>
      <c r="J28" s="10">
        <f t="shared" si="4"/>
        <v>1.75418496</v>
      </c>
      <c r="K28" s="11">
        <f t="shared" si="1"/>
        <v>17.155607040000003</v>
      </c>
      <c r="L28" s="10">
        <f t="shared" si="2"/>
        <v>2.2530816000000007</v>
      </c>
      <c r="M28" s="5"/>
    </row>
    <row r="29" spans="1:13" ht="51">
      <c r="A29" s="1"/>
      <c r="B29" s="10">
        <f t="shared" si="0"/>
        <v>1.4000000000000004</v>
      </c>
      <c r="C29" s="11">
        <v>12.06</v>
      </c>
      <c r="D29" s="17" t="s">
        <v>38</v>
      </c>
      <c r="E29" s="18" t="s">
        <v>89</v>
      </c>
      <c r="F29" s="10"/>
      <c r="I29" s="3"/>
      <c r="J29" s="10">
        <f t="shared" si="4"/>
        <v>2.2530816000000007</v>
      </c>
      <c r="K29" s="11">
        <f t="shared" si="1"/>
        <v>19.40868864</v>
      </c>
      <c r="L29" s="10">
        <f t="shared" si="2"/>
      </c>
      <c r="M29" s="5"/>
    </row>
    <row r="30" spans="1:13" ht="15">
      <c r="A30" s="1"/>
      <c r="B30" s="10">
        <f t="shared" si="0"/>
      </c>
      <c r="C30" s="11">
        <v>12.06</v>
      </c>
      <c r="D30" s="12" t="s">
        <v>6</v>
      </c>
      <c r="E30" s="13" t="s">
        <v>39</v>
      </c>
      <c r="F30" s="10">
        <f t="shared" si="3"/>
        <v>8.979999999999999</v>
      </c>
      <c r="I30" s="3"/>
      <c r="J30" s="10">
        <f t="shared" si="4"/>
      </c>
      <c r="K30" s="11">
        <f t="shared" si="1"/>
        <v>19.40868864</v>
      </c>
      <c r="L30" s="10">
        <f t="shared" si="2"/>
        <v>14.451909119999998</v>
      </c>
      <c r="M30" s="5"/>
    </row>
    <row r="31" spans="1:13" ht="15">
      <c r="A31" s="1"/>
      <c r="B31" s="10">
        <f t="shared" si="0"/>
        <v>8.979999999999999</v>
      </c>
      <c r="C31" s="11">
        <v>21.04</v>
      </c>
      <c r="D31" s="12" t="s">
        <v>8</v>
      </c>
      <c r="E31" s="13" t="s">
        <v>40</v>
      </c>
      <c r="F31" s="10">
        <f t="shared" si="3"/>
        <v>1.0100000000000016</v>
      </c>
      <c r="I31" s="3"/>
      <c r="J31" s="10">
        <f t="shared" si="4"/>
        <v>14.451909119999998</v>
      </c>
      <c r="K31" s="11">
        <f t="shared" si="1"/>
        <v>33.86059776</v>
      </c>
      <c r="L31" s="10">
        <f t="shared" si="2"/>
        <v>1.6254374400000027</v>
      </c>
      <c r="M31" s="5"/>
    </row>
    <row r="32" spans="1:13" ht="38.25">
      <c r="A32" s="1"/>
      <c r="B32" s="10">
        <f t="shared" si="0"/>
        <v>1.0100000000000016</v>
      </c>
      <c r="C32" s="11">
        <v>22.05</v>
      </c>
      <c r="D32" s="17" t="s">
        <v>38</v>
      </c>
      <c r="E32" s="18" t="s">
        <v>90</v>
      </c>
      <c r="F32" s="10"/>
      <c r="I32" s="3"/>
      <c r="J32" s="10">
        <f t="shared" si="4"/>
        <v>1.6254374400000027</v>
      </c>
      <c r="K32" s="11">
        <f t="shared" si="1"/>
        <v>35.4860352</v>
      </c>
      <c r="L32" s="10">
        <f t="shared" si="2"/>
      </c>
      <c r="M32" s="5"/>
    </row>
    <row r="33" spans="1:13" ht="15">
      <c r="A33" s="1"/>
      <c r="B33" s="10">
        <f t="shared" si="0"/>
      </c>
      <c r="C33" s="11">
        <v>22.05</v>
      </c>
      <c r="D33" s="12" t="s">
        <v>41</v>
      </c>
      <c r="E33" s="13" t="s">
        <v>42</v>
      </c>
      <c r="F33" s="10">
        <f t="shared" si="3"/>
        <v>0.9899999999999984</v>
      </c>
      <c r="I33" s="3"/>
      <c r="J33" s="10">
        <f t="shared" si="4"/>
      </c>
      <c r="K33" s="11">
        <f t="shared" si="1"/>
        <v>35.4860352</v>
      </c>
      <c r="L33" s="10">
        <f t="shared" si="2"/>
        <v>1.5932505599999975</v>
      </c>
      <c r="M33" s="5"/>
    </row>
    <row r="34" spans="1:13" ht="15">
      <c r="A34" s="1"/>
      <c r="B34" s="10">
        <f aca="true" t="shared" si="5" ref="B34:B65">IF(ISNUMBER(F33),F33,"")</f>
        <v>0.9899999999999984</v>
      </c>
      <c r="C34" s="11">
        <v>23.04</v>
      </c>
      <c r="D34" s="12" t="s">
        <v>10</v>
      </c>
      <c r="E34" s="13" t="s">
        <v>43</v>
      </c>
      <c r="F34" s="10">
        <f t="shared" si="3"/>
        <v>0.5</v>
      </c>
      <c r="I34" s="3"/>
      <c r="J34" s="10">
        <f aca="true" t="shared" si="6" ref="J34:J65">IF(ISNUMBER(B34),B34*1.609344,"")</f>
        <v>1.5932505599999975</v>
      </c>
      <c r="K34" s="11">
        <f aca="true" t="shared" si="7" ref="K34:K65">IF(ISNUMBER(C34),C34*1.609344,"")</f>
        <v>37.07928576</v>
      </c>
      <c r="L34" s="10">
        <f aca="true" t="shared" si="8" ref="L34:L65">IF(ISNUMBER(F34),F34*1.609344,"")</f>
        <v>0.804672</v>
      </c>
      <c r="M34" s="5"/>
    </row>
    <row r="35" spans="1:13" ht="15">
      <c r="A35" s="1"/>
      <c r="B35" s="10">
        <f t="shared" si="5"/>
        <v>0.5</v>
      </c>
      <c r="C35" s="11">
        <v>23.54</v>
      </c>
      <c r="D35" s="12" t="s">
        <v>10</v>
      </c>
      <c r="E35" s="13" t="s">
        <v>44</v>
      </c>
      <c r="F35" s="10">
        <f t="shared" si="3"/>
        <v>0.4299999999999997</v>
      </c>
      <c r="I35" s="3"/>
      <c r="J35" s="10">
        <f t="shared" si="6"/>
        <v>0.804672</v>
      </c>
      <c r="K35" s="11">
        <f t="shared" si="7"/>
        <v>37.88395776</v>
      </c>
      <c r="L35" s="10">
        <f t="shared" si="8"/>
        <v>0.6920179199999996</v>
      </c>
      <c r="M35" s="5"/>
    </row>
    <row r="36" spans="1:13" ht="15">
      <c r="A36" s="1"/>
      <c r="B36" s="10">
        <f t="shared" si="5"/>
        <v>0.4299999999999997</v>
      </c>
      <c r="C36" s="11">
        <v>23.97</v>
      </c>
      <c r="D36" s="12" t="s">
        <v>10</v>
      </c>
      <c r="E36" s="13" t="s">
        <v>45</v>
      </c>
      <c r="F36" s="10">
        <f t="shared" si="3"/>
        <v>2.5199999999999996</v>
      </c>
      <c r="I36" s="3"/>
      <c r="J36" s="10">
        <f t="shared" si="6"/>
        <v>0.6920179199999996</v>
      </c>
      <c r="K36" s="11">
        <f t="shared" si="7"/>
        <v>38.57597568</v>
      </c>
      <c r="L36" s="10">
        <f t="shared" si="8"/>
        <v>4.05554688</v>
      </c>
      <c r="M36" s="5"/>
    </row>
    <row r="37" spans="1:13" ht="15">
      <c r="A37" s="1"/>
      <c r="B37" s="10">
        <f t="shared" si="5"/>
        <v>2.5199999999999996</v>
      </c>
      <c r="C37" s="11">
        <v>26.49</v>
      </c>
      <c r="D37" s="12" t="s">
        <v>8</v>
      </c>
      <c r="E37" s="13" t="s">
        <v>46</v>
      </c>
      <c r="F37" s="10">
        <f t="shared" si="3"/>
        <v>1.7600000000000016</v>
      </c>
      <c r="I37" s="3"/>
      <c r="J37" s="10">
        <f t="shared" si="6"/>
        <v>4.05554688</v>
      </c>
      <c r="K37" s="11">
        <f t="shared" si="7"/>
        <v>42.63152256</v>
      </c>
      <c r="L37" s="10">
        <f t="shared" si="8"/>
        <v>2.8324454400000025</v>
      </c>
      <c r="M37" s="5"/>
    </row>
    <row r="38" spans="1:13" ht="15">
      <c r="A38" s="1"/>
      <c r="B38" s="10">
        <f t="shared" si="5"/>
        <v>1.7600000000000016</v>
      </c>
      <c r="C38" s="11">
        <v>28.25</v>
      </c>
      <c r="D38" s="12" t="s">
        <v>6</v>
      </c>
      <c r="E38" s="13" t="s">
        <v>47</v>
      </c>
      <c r="F38" s="10">
        <f t="shared" si="3"/>
        <v>1.629999999999999</v>
      </c>
      <c r="I38" s="3"/>
      <c r="J38" s="10">
        <f t="shared" si="6"/>
        <v>2.8324454400000025</v>
      </c>
      <c r="K38" s="11">
        <f t="shared" si="7"/>
        <v>45.463968</v>
      </c>
      <c r="L38" s="10">
        <f t="shared" si="8"/>
        <v>2.6232307199999987</v>
      </c>
      <c r="M38" s="5"/>
    </row>
    <row r="39" spans="1:13" ht="15">
      <c r="A39" s="1"/>
      <c r="B39" s="10">
        <f t="shared" si="5"/>
        <v>1.629999999999999</v>
      </c>
      <c r="C39" s="11">
        <v>29.88</v>
      </c>
      <c r="D39" s="12" t="s">
        <v>8</v>
      </c>
      <c r="E39" s="13" t="s">
        <v>48</v>
      </c>
      <c r="F39" s="10">
        <f t="shared" si="3"/>
        <v>0.14000000000000057</v>
      </c>
      <c r="I39" s="3"/>
      <c r="J39" s="10">
        <f t="shared" si="6"/>
        <v>2.6232307199999987</v>
      </c>
      <c r="K39" s="11">
        <f t="shared" si="7"/>
        <v>48.08719872</v>
      </c>
      <c r="L39" s="10">
        <f t="shared" si="8"/>
        <v>0.22530816000000092</v>
      </c>
      <c r="M39" s="5"/>
    </row>
    <row r="40" spans="1:13" ht="15">
      <c r="A40" s="1"/>
      <c r="B40" s="10">
        <f t="shared" si="5"/>
        <v>0.14000000000000057</v>
      </c>
      <c r="C40" s="11">
        <v>30.02</v>
      </c>
      <c r="D40" s="12" t="s">
        <v>8</v>
      </c>
      <c r="E40" s="13" t="s">
        <v>49</v>
      </c>
      <c r="F40" s="10">
        <f t="shared" si="3"/>
        <v>1.2300000000000004</v>
      </c>
      <c r="I40" s="3"/>
      <c r="J40" s="10">
        <f t="shared" si="6"/>
        <v>0.22530816000000092</v>
      </c>
      <c r="K40" s="11">
        <f t="shared" si="7"/>
        <v>48.31250688</v>
      </c>
      <c r="L40" s="10">
        <f t="shared" si="8"/>
        <v>1.9794931200000008</v>
      </c>
      <c r="M40" s="5"/>
    </row>
    <row r="41" spans="1:13" ht="15">
      <c r="A41" s="1"/>
      <c r="B41" s="10">
        <f t="shared" si="5"/>
        <v>1.2300000000000004</v>
      </c>
      <c r="C41" s="11">
        <v>31.25</v>
      </c>
      <c r="D41" s="12" t="s">
        <v>8</v>
      </c>
      <c r="E41" s="13" t="s">
        <v>50</v>
      </c>
      <c r="F41" s="10">
        <f t="shared" si="3"/>
        <v>0.7800000000000011</v>
      </c>
      <c r="I41" s="3"/>
      <c r="J41" s="10">
        <f t="shared" si="6"/>
        <v>1.9794931200000008</v>
      </c>
      <c r="K41" s="11">
        <f t="shared" si="7"/>
        <v>50.292</v>
      </c>
      <c r="L41" s="10">
        <f t="shared" si="8"/>
        <v>1.255288320000002</v>
      </c>
      <c r="M41" s="5"/>
    </row>
    <row r="42" spans="1:13" ht="15">
      <c r="A42" s="1"/>
      <c r="B42" s="10">
        <f t="shared" si="5"/>
        <v>0.7800000000000011</v>
      </c>
      <c r="C42" s="11">
        <v>32.03</v>
      </c>
      <c r="D42" s="12" t="s">
        <v>10</v>
      </c>
      <c r="E42" s="13" t="s">
        <v>51</v>
      </c>
      <c r="F42" s="10">
        <f t="shared" si="3"/>
        <v>6.579999999999998</v>
      </c>
      <c r="I42" s="3"/>
      <c r="J42" s="10">
        <f t="shared" si="6"/>
        <v>1.255288320000002</v>
      </c>
      <c r="K42" s="11">
        <f t="shared" si="7"/>
        <v>51.54728832000001</v>
      </c>
      <c r="L42" s="10">
        <f t="shared" si="8"/>
        <v>10.589483519999998</v>
      </c>
      <c r="M42" s="5"/>
    </row>
    <row r="43" spans="1:13" ht="15">
      <c r="A43" s="1"/>
      <c r="B43" s="10">
        <f t="shared" si="5"/>
        <v>6.579999999999998</v>
      </c>
      <c r="C43" s="11">
        <v>38.61</v>
      </c>
      <c r="D43" s="12" t="s">
        <v>10</v>
      </c>
      <c r="E43" s="13" t="s">
        <v>52</v>
      </c>
      <c r="F43" s="10">
        <f t="shared" si="3"/>
        <v>0.09000000000000341</v>
      </c>
      <c r="I43" s="3"/>
      <c r="J43" s="10">
        <f t="shared" si="6"/>
        <v>10.589483519999998</v>
      </c>
      <c r="K43" s="11">
        <f t="shared" si="7"/>
        <v>62.13677184</v>
      </c>
      <c r="L43" s="10">
        <f t="shared" si="8"/>
        <v>0.1448409600000055</v>
      </c>
      <c r="M43" s="5"/>
    </row>
    <row r="44" spans="1:13" ht="15">
      <c r="A44" s="1"/>
      <c r="B44" s="10">
        <f t="shared" si="5"/>
        <v>0.09000000000000341</v>
      </c>
      <c r="C44" s="11">
        <v>38.7</v>
      </c>
      <c r="D44" s="12" t="s">
        <v>8</v>
      </c>
      <c r="E44" s="13" t="s">
        <v>53</v>
      </c>
      <c r="F44" s="10">
        <f t="shared" si="3"/>
        <v>0.05999999999999517</v>
      </c>
      <c r="I44" s="3"/>
      <c r="J44" s="10">
        <f t="shared" si="6"/>
        <v>0.1448409600000055</v>
      </c>
      <c r="K44" s="11">
        <f t="shared" si="7"/>
        <v>62.28161280000001</v>
      </c>
      <c r="L44" s="10">
        <f t="shared" si="8"/>
        <v>0.09656063999999223</v>
      </c>
      <c r="M44" s="5"/>
    </row>
    <row r="45" spans="1:13" ht="51">
      <c r="A45" s="1"/>
      <c r="B45" s="10">
        <f t="shared" si="5"/>
        <v>0.05999999999999517</v>
      </c>
      <c r="C45" s="11">
        <v>38.76</v>
      </c>
      <c r="D45" s="17" t="s">
        <v>38</v>
      </c>
      <c r="E45" s="18" t="s">
        <v>91</v>
      </c>
      <c r="F45" s="10"/>
      <c r="I45" s="3"/>
      <c r="J45" s="10">
        <f t="shared" si="6"/>
        <v>0.09656063999999223</v>
      </c>
      <c r="K45" s="11">
        <f t="shared" si="7"/>
        <v>62.37817344</v>
      </c>
      <c r="L45" s="10">
        <f t="shared" si="8"/>
      </c>
      <c r="M45" s="5"/>
    </row>
    <row r="46" spans="1:13" ht="15">
      <c r="A46" s="1"/>
      <c r="B46" s="10">
        <f t="shared" si="5"/>
      </c>
      <c r="C46" s="11">
        <v>38.83</v>
      </c>
      <c r="D46" s="12" t="s">
        <v>8</v>
      </c>
      <c r="E46" s="13" t="s">
        <v>54</v>
      </c>
      <c r="F46" s="10">
        <f t="shared" si="3"/>
        <v>1.3900000000000006</v>
      </c>
      <c r="I46" s="3"/>
      <c r="J46" s="10">
        <f t="shared" si="6"/>
      </c>
      <c r="K46" s="11">
        <f t="shared" si="7"/>
        <v>62.49082752</v>
      </c>
      <c r="L46" s="10">
        <f t="shared" si="8"/>
        <v>2.236988160000001</v>
      </c>
      <c r="M46" s="5"/>
    </row>
    <row r="47" spans="1:13" ht="15">
      <c r="A47" s="1"/>
      <c r="B47" s="10">
        <f t="shared" si="5"/>
        <v>1.3900000000000006</v>
      </c>
      <c r="C47" s="11">
        <v>40.22</v>
      </c>
      <c r="D47" s="12" t="s">
        <v>10</v>
      </c>
      <c r="E47" s="13" t="s">
        <v>55</v>
      </c>
      <c r="F47" s="10">
        <f t="shared" si="3"/>
        <v>1.0600000000000023</v>
      </c>
      <c r="I47" s="3"/>
      <c r="J47" s="10">
        <f t="shared" si="6"/>
        <v>2.236988160000001</v>
      </c>
      <c r="K47" s="11">
        <f t="shared" si="7"/>
        <v>64.72781568</v>
      </c>
      <c r="L47" s="10">
        <f t="shared" si="8"/>
        <v>1.7059046400000037</v>
      </c>
      <c r="M47" s="5"/>
    </row>
    <row r="48" spans="1:13" ht="15">
      <c r="A48" s="1"/>
      <c r="B48" s="10">
        <f t="shared" si="5"/>
        <v>1.0600000000000023</v>
      </c>
      <c r="C48" s="11">
        <v>41.28</v>
      </c>
      <c r="D48" s="12" t="s">
        <v>10</v>
      </c>
      <c r="E48" s="13" t="s">
        <v>55</v>
      </c>
      <c r="F48" s="10">
        <f t="shared" si="3"/>
        <v>3.4200000000000017</v>
      </c>
      <c r="I48" s="3"/>
      <c r="J48" s="10">
        <f t="shared" si="6"/>
        <v>1.7059046400000037</v>
      </c>
      <c r="K48" s="11">
        <f t="shared" si="7"/>
        <v>66.43372032</v>
      </c>
      <c r="L48" s="10">
        <f t="shared" si="8"/>
        <v>5.503956480000003</v>
      </c>
      <c r="M48" s="5"/>
    </row>
    <row r="49" spans="1:13" ht="15">
      <c r="A49" s="1"/>
      <c r="B49" s="10">
        <f t="shared" si="5"/>
        <v>3.4200000000000017</v>
      </c>
      <c r="C49" s="11">
        <v>44.7</v>
      </c>
      <c r="D49" s="12" t="s">
        <v>10</v>
      </c>
      <c r="E49" s="13" t="s">
        <v>56</v>
      </c>
      <c r="F49" s="10">
        <f t="shared" si="3"/>
        <v>14.729999999999997</v>
      </c>
      <c r="I49" s="3"/>
      <c r="J49" s="10">
        <f t="shared" si="6"/>
        <v>5.503956480000003</v>
      </c>
      <c r="K49" s="11">
        <f t="shared" si="7"/>
        <v>71.9376768</v>
      </c>
      <c r="L49" s="10">
        <f t="shared" si="8"/>
        <v>23.705637119999995</v>
      </c>
      <c r="M49" s="5"/>
    </row>
    <row r="50" spans="1:13" ht="15">
      <c r="A50" s="1"/>
      <c r="B50" s="10">
        <f t="shared" si="5"/>
        <v>14.729999999999997</v>
      </c>
      <c r="C50" s="11">
        <v>59.43</v>
      </c>
      <c r="D50" s="12" t="s">
        <v>8</v>
      </c>
      <c r="E50" s="13" t="s">
        <v>57</v>
      </c>
      <c r="F50" s="10">
        <f t="shared" si="3"/>
        <v>0.5</v>
      </c>
      <c r="I50" s="3"/>
      <c r="J50" s="10">
        <f t="shared" si="6"/>
        <v>23.705637119999995</v>
      </c>
      <c r="K50" s="11">
        <f t="shared" si="7"/>
        <v>95.64331392000001</v>
      </c>
      <c r="L50" s="10">
        <f t="shared" si="8"/>
        <v>0.804672</v>
      </c>
      <c r="M50" s="5"/>
    </row>
    <row r="51" spans="1:13" ht="15">
      <c r="A51" s="1"/>
      <c r="B51" s="10">
        <f t="shared" si="5"/>
        <v>0.5</v>
      </c>
      <c r="C51" s="11">
        <v>59.93</v>
      </c>
      <c r="D51" s="12" t="s">
        <v>10</v>
      </c>
      <c r="E51" s="13" t="s">
        <v>58</v>
      </c>
      <c r="F51" s="10">
        <f t="shared" si="3"/>
        <v>1.009999999999998</v>
      </c>
      <c r="I51" s="3"/>
      <c r="J51" s="10">
        <f t="shared" si="6"/>
        <v>0.804672</v>
      </c>
      <c r="K51" s="11">
        <f t="shared" si="7"/>
        <v>96.44798592000001</v>
      </c>
      <c r="L51" s="10">
        <f t="shared" si="8"/>
        <v>1.625437439999997</v>
      </c>
      <c r="M51" s="5"/>
    </row>
    <row r="52" spans="1:13" ht="15">
      <c r="A52" s="1"/>
      <c r="B52" s="10">
        <f t="shared" si="5"/>
        <v>1.009999999999998</v>
      </c>
      <c r="C52" s="11">
        <v>60.94</v>
      </c>
      <c r="D52" s="12" t="s">
        <v>8</v>
      </c>
      <c r="E52" s="13" t="s">
        <v>59</v>
      </c>
      <c r="F52" s="10">
        <f t="shared" si="3"/>
        <v>1.25</v>
      </c>
      <c r="I52" s="3"/>
      <c r="J52" s="10">
        <f t="shared" si="6"/>
        <v>1.625437439999997</v>
      </c>
      <c r="K52" s="11">
        <f t="shared" si="7"/>
        <v>98.07342336</v>
      </c>
      <c r="L52" s="10">
        <f t="shared" si="8"/>
        <v>2.01168</v>
      </c>
      <c r="M52" s="5"/>
    </row>
    <row r="53" spans="1:13" ht="15">
      <c r="A53" s="1"/>
      <c r="B53" s="10">
        <f t="shared" si="5"/>
        <v>1.25</v>
      </c>
      <c r="C53" s="11">
        <v>62.19</v>
      </c>
      <c r="D53" s="12" t="s">
        <v>10</v>
      </c>
      <c r="E53" s="13" t="s">
        <v>60</v>
      </c>
      <c r="F53" s="10">
        <f t="shared" si="3"/>
        <v>0.5</v>
      </c>
      <c r="I53" s="3"/>
      <c r="J53" s="10">
        <f t="shared" si="6"/>
        <v>2.01168</v>
      </c>
      <c r="K53" s="11">
        <f t="shared" si="7"/>
        <v>100.08510336</v>
      </c>
      <c r="L53" s="10">
        <f t="shared" si="8"/>
        <v>0.804672</v>
      </c>
      <c r="M53" s="5"/>
    </row>
    <row r="54" spans="1:13" ht="15">
      <c r="A54" s="1"/>
      <c r="B54" s="10">
        <f t="shared" si="5"/>
        <v>0.5</v>
      </c>
      <c r="C54" s="11">
        <v>62.69</v>
      </c>
      <c r="D54" s="12" t="s">
        <v>8</v>
      </c>
      <c r="E54" s="13" t="s">
        <v>61</v>
      </c>
      <c r="F54" s="10">
        <f t="shared" si="3"/>
        <v>0.740000000000002</v>
      </c>
      <c r="I54" s="3"/>
      <c r="J54" s="10">
        <f t="shared" si="6"/>
        <v>0.804672</v>
      </c>
      <c r="K54" s="11">
        <f t="shared" si="7"/>
        <v>100.88977536</v>
      </c>
      <c r="L54" s="10">
        <f t="shared" si="8"/>
        <v>1.1909145600000033</v>
      </c>
      <c r="M54" s="5"/>
    </row>
    <row r="55" spans="1:13" ht="15">
      <c r="A55" s="1"/>
      <c r="B55" s="10">
        <f t="shared" si="5"/>
        <v>0.740000000000002</v>
      </c>
      <c r="C55" s="11">
        <v>63.43</v>
      </c>
      <c r="D55" s="12" t="s">
        <v>10</v>
      </c>
      <c r="E55" s="13" t="s">
        <v>62</v>
      </c>
      <c r="F55" s="10">
        <f t="shared" si="3"/>
        <v>0.22999999999999687</v>
      </c>
      <c r="I55" s="3"/>
      <c r="J55" s="10">
        <f t="shared" si="6"/>
        <v>1.1909145600000033</v>
      </c>
      <c r="K55" s="11">
        <f t="shared" si="7"/>
        <v>102.08068992000001</v>
      </c>
      <c r="L55" s="10">
        <f t="shared" si="8"/>
        <v>0.370149119999995</v>
      </c>
      <c r="M55" s="5"/>
    </row>
    <row r="56" spans="1:13" ht="15">
      <c r="A56" s="1"/>
      <c r="B56" s="10">
        <f t="shared" si="5"/>
        <v>0.22999999999999687</v>
      </c>
      <c r="C56" s="11">
        <v>63.66</v>
      </c>
      <c r="D56" s="12" t="s">
        <v>8</v>
      </c>
      <c r="E56" s="13" t="s">
        <v>63</v>
      </c>
      <c r="F56" s="10">
        <f t="shared" si="3"/>
        <v>0.5200000000000102</v>
      </c>
      <c r="I56" s="3"/>
      <c r="J56" s="10">
        <f t="shared" si="6"/>
        <v>0.370149119999995</v>
      </c>
      <c r="K56" s="11">
        <f t="shared" si="7"/>
        <v>102.45083904</v>
      </c>
      <c r="L56" s="10">
        <f t="shared" si="8"/>
        <v>0.8368588800000165</v>
      </c>
      <c r="M56" s="5"/>
    </row>
    <row r="57" spans="1:13" ht="15">
      <c r="A57" s="1"/>
      <c r="B57" s="10">
        <f t="shared" si="5"/>
        <v>0.5200000000000102</v>
      </c>
      <c r="C57" s="11">
        <v>64.18</v>
      </c>
      <c r="D57" s="12" t="s">
        <v>10</v>
      </c>
      <c r="E57" s="13" t="s">
        <v>64</v>
      </c>
      <c r="F57" s="10">
        <f t="shared" si="3"/>
        <v>1.6899999999999977</v>
      </c>
      <c r="I57" s="3"/>
      <c r="J57" s="10">
        <f t="shared" si="6"/>
        <v>0.8368588800000165</v>
      </c>
      <c r="K57" s="11">
        <f t="shared" si="7"/>
        <v>103.28769792000001</v>
      </c>
      <c r="L57" s="10">
        <f t="shared" si="8"/>
        <v>2.7197913599999963</v>
      </c>
      <c r="M57" s="5"/>
    </row>
    <row r="58" spans="1:13" ht="63.75">
      <c r="A58" s="1"/>
      <c r="B58" s="10">
        <f t="shared" si="5"/>
        <v>1.6899999999999977</v>
      </c>
      <c r="C58" s="11">
        <v>65.87</v>
      </c>
      <c r="D58" s="17" t="s">
        <v>38</v>
      </c>
      <c r="E58" s="18" t="s">
        <v>92</v>
      </c>
      <c r="F58" s="10"/>
      <c r="I58" s="3"/>
      <c r="J58" s="10">
        <f t="shared" si="6"/>
        <v>2.7197913599999963</v>
      </c>
      <c r="K58" s="11">
        <f t="shared" si="7"/>
        <v>106.00748928000002</v>
      </c>
      <c r="L58" s="10">
        <f t="shared" si="8"/>
      </c>
      <c r="M58" s="5"/>
    </row>
    <row r="59" spans="1:13" ht="15">
      <c r="A59" s="1"/>
      <c r="B59" s="10">
        <f t="shared" si="5"/>
      </c>
      <c r="C59" s="11">
        <v>65.87</v>
      </c>
      <c r="D59" s="12" t="s">
        <v>6</v>
      </c>
      <c r="E59" s="13" t="s">
        <v>65</v>
      </c>
      <c r="F59" s="10">
        <f t="shared" si="3"/>
        <v>2.6700000000000017</v>
      </c>
      <c r="I59" s="3"/>
      <c r="J59" s="10">
        <f t="shared" si="6"/>
      </c>
      <c r="K59" s="11">
        <f t="shared" si="7"/>
        <v>106.00748928000002</v>
      </c>
      <c r="L59" s="10">
        <f t="shared" si="8"/>
        <v>4.296948480000003</v>
      </c>
      <c r="M59" s="5"/>
    </row>
    <row r="60" spans="1:13" ht="15">
      <c r="A60" s="1"/>
      <c r="B60" s="10">
        <f t="shared" si="5"/>
        <v>2.6700000000000017</v>
      </c>
      <c r="C60" s="11">
        <v>68.54</v>
      </c>
      <c r="D60" s="12" t="s">
        <v>10</v>
      </c>
      <c r="E60" s="13" t="s">
        <v>66</v>
      </c>
      <c r="F60" s="10">
        <f t="shared" si="3"/>
        <v>1.769999999999996</v>
      </c>
      <c r="I60" s="3"/>
      <c r="J60" s="10">
        <f t="shared" si="6"/>
        <v>4.296948480000003</v>
      </c>
      <c r="K60" s="11">
        <f t="shared" si="7"/>
        <v>110.30443776000001</v>
      </c>
      <c r="L60" s="10">
        <f t="shared" si="8"/>
        <v>2.848538879999994</v>
      </c>
      <c r="M60" s="5"/>
    </row>
    <row r="61" spans="1:13" ht="15">
      <c r="A61" s="1"/>
      <c r="B61" s="10">
        <f t="shared" si="5"/>
        <v>1.769999999999996</v>
      </c>
      <c r="C61" s="11">
        <v>70.31</v>
      </c>
      <c r="D61" s="12" t="s">
        <v>8</v>
      </c>
      <c r="E61" s="13" t="s">
        <v>67</v>
      </c>
      <c r="F61" s="10">
        <f t="shared" si="3"/>
        <v>3.509999999999991</v>
      </c>
      <c r="I61" s="3"/>
      <c r="J61" s="10">
        <f t="shared" si="6"/>
        <v>2.848538879999994</v>
      </c>
      <c r="K61" s="11">
        <f t="shared" si="7"/>
        <v>113.15297664</v>
      </c>
      <c r="L61" s="10">
        <f t="shared" si="8"/>
        <v>5.648797439999986</v>
      </c>
      <c r="M61" s="5"/>
    </row>
    <row r="62" spans="1:13" ht="15">
      <c r="A62" s="1"/>
      <c r="B62" s="10">
        <f t="shared" si="5"/>
        <v>3.509999999999991</v>
      </c>
      <c r="C62" s="11">
        <v>73.82</v>
      </c>
      <c r="D62" s="12" t="s">
        <v>8</v>
      </c>
      <c r="E62" s="13" t="s">
        <v>68</v>
      </c>
      <c r="F62" s="10">
        <f t="shared" si="3"/>
        <v>0.6100000000000136</v>
      </c>
      <c r="I62" s="3"/>
      <c r="J62" s="10">
        <f t="shared" si="6"/>
        <v>5.648797439999986</v>
      </c>
      <c r="K62" s="11">
        <f t="shared" si="7"/>
        <v>118.80177408</v>
      </c>
      <c r="L62" s="10">
        <f t="shared" si="8"/>
        <v>0.981699840000022</v>
      </c>
      <c r="M62" s="5"/>
    </row>
    <row r="63" spans="1:13" ht="15">
      <c r="A63" s="1"/>
      <c r="B63" s="10">
        <f t="shared" si="5"/>
        <v>0.6100000000000136</v>
      </c>
      <c r="C63" s="11">
        <v>74.43</v>
      </c>
      <c r="D63" s="12" t="s">
        <v>10</v>
      </c>
      <c r="E63" s="13" t="s">
        <v>69</v>
      </c>
      <c r="F63" s="10">
        <f t="shared" si="3"/>
        <v>3.039999999999992</v>
      </c>
      <c r="I63" s="3"/>
      <c r="J63" s="10">
        <f t="shared" si="6"/>
        <v>0.981699840000022</v>
      </c>
      <c r="K63" s="11">
        <f t="shared" si="7"/>
        <v>119.78347392000002</v>
      </c>
      <c r="L63" s="10">
        <f t="shared" si="8"/>
        <v>4.8924057599999875</v>
      </c>
      <c r="M63" s="5"/>
    </row>
    <row r="64" spans="1:13" ht="15">
      <c r="A64" s="1"/>
      <c r="B64" s="10">
        <f t="shared" si="5"/>
        <v>3.039999999999992</v>
      </c>
      <c r="C64" s="11">
        <v>77.47</v>
      </c>
      <c r="D64" s="12" t="s">
        <v>8</v>
      </c>
      <c r="E64" s="13" t="s">
        <v>70</v>
      </c>
      <c r="F64" s="10">
        <f t="shared" si="3"/>
        <v>1.8700000000000045</v>
      </c>
      <c r="I64" s="3"/>
      <c r="J64" s="10">
        <f t="shared" si="6"/>
        <v>4.8924057599999875</v>
      </c>
      <c r="K64" s="11">
        <f t="shared" si="7"/>
        <v>124.67587968000001</v>
      </c>
      <c r="L64" s="10">
        <f t="shared" si="8"/>
        <v>3.0094732800000075</v>
      </c>
      <c r="M64" s="5"/>
    </row>
    <row r="65" spans="1:13" ht="15">
      <c r="A65" s="1"/>
      <c r="B65" s="10">
        <f t="shared" si="5"/>
        <v>1.8700000000000045</v>
      </c>
      <c r="C65" s="11">
        <v>79.34</v>
      </c>
      <c r="D65" s="12" t="s">
        <v>8</v>
      </c>
      <c r="E65" s="13" t="s">
        <v>71</v>
      </c>
      <c r="F65" s="10">
        <f t="shared" si="3"/>
        <v>1.3499999999999943</v>
      </c>
      <c r="I65" s="3"/>
      <c r="J65" s="10">
        <f t="shared" si="6"/>
        <v>3.0094732800000075</v>
      </c>
      <c r="K65" s="11">
        <f t="shared" si="7"/>
        <v>127.68535296000002</v>
      </c>
      <c r="L65" s="10">
        <f t="shared" si="8"/>
        <v>2.172614399999991</v>
      </c>
      <c r="M65" s="5"/>
    </row>
    <row r="66" spans="1:13" ht="15">
      <c r="A66" s="1"/>
      <c r="B66" s="10">
        <f aca="true" t="shared" si="9" ref="B66:B85">IF(ISNUMBER(F65),F65,"")</f>
        <v>1.3499999999999943</v>
      </c>
      <c r="C66" s="11">
        <v>80.69</v>
      </c>
      <c r="D66" s="12" t="s">
        <v>6</v>
      </c>
      <c r="E66" s="13" t="s">
        <v>72</v>
      </c>
      <c r="F66" s="10">
        <f t="shared" si="3"/>
        <v>3.6500000000000057</v>
      </c>
      <c r="I66" s="3"/>
      <c r="J66" s="10">
        <f aca="true" t="shared" si="10" ref="J66:J85">IF(ISNUMBER(B66),B66*1.609344,"")</f>
        <v>2.172614399999991</v>
      </c>
      <c r="K66" s="11">
        <f aca="true" t="shared" si="11" ref="K66:K85">IF(ISNUMBER(C66),C66*1.609344,"")</f>
        <v>129.85796736</v>
      </c>
      <c r="L66" s="10">
        <f aca="true" t="shared" si="12" ref="L66:L85">IF(ISNUMBER(F66),F66*1.609344,"")</f>
        <v>5.87410560000001</v>
      </c>
      <c r="M66" s="5"/>
    </row>
    <row r="67" spans="1:13" ht="15">
      <c r="A67" s="1"/>
      <c r="B67" s="10">
        <f t="shared" si="9"/>
        <v>3.6500000000000057</v>
      </c>
      <c r="C67" s="11">
        <v>84.34</v>
      </c>
      <c r="D67" s="12" t="s">
        <v>10</v>
      </c>
      <c r="E67" s="13" t="s">
        <v>73</v>
      </c>
      <c r="F67" s="10">
        <f aca="true" t="shared" si="13" ref="F67:F84">C68-C67</f>
        <v>0.14000000000000057</v>
      </c>
      <c r="I67" s="3"/>
      <c r="J67" s="10">
        <f t="shared" si="10"/>
        <v>5.87410560000001</v>
      </c>
      <c r="K67" s="11">
        <f t="shared" si="11"/>
        <v>135.73207296</v>
      </c>
      <c r="L67" s="10">
        <f t="shared" si="12"/>
        <v>0.22530816000000092</v>
      </c>
      <c r="M67" s="5"/>
    </row>
    <row r="68" spans="1:13" ht="15">
      <c r="A68" s="1"/>
      <c r="B68" s="10">
        <f t="shared" si="9"/>
        <v>0.14000000000000057</v>
      </c>
      <c r="C68" s="11">
        <v>84.48</v>
      </c>
      <c r="D68" s="12" t="s">
        <v>10</v>
      </c>
      <c r="E68" s="13" t="s">
        <v>74</v>
      </c>
      <c r="F68" s="10">
        <f t="shared" si="13"/>
        <v>0.2599999999999909</v>
      </c>
      <c r="I68" s="3"/>
      <c r="J68" s="10">
        <f t="shared" si="10"/>
        <v>0.22530816000000092</v>
      </c>
      <c r="K68" s="11">
        <f t="shared" si="11"/>
        <v>135.95738112</v>
      </c>
      <c r="L68" s="10">
        <f t="shared" si="12"/>
        <v>0.4184294399999854</v>
      </c>
      <c r="M68" s="5"/>
    </row>
    <row r="69" spans="1:13" ht="63.75">
      <c r="A69" s="1"/>
      <c r="B69" s="10">
        <f t="shared" si="9"/>
        <v>0.2599999999999909</v>
      </c>
      <c r="C69" s="11">
        <v>84.74</v>
      </c>
      <c r="D69" s="17" t="s">
        <v>38</v>
      </c>
      <c r="E69" s="18" t="s">
        <v>93</v>
      </c>
      <c r="F69" s="10"/>
      <c r="I69" s="3"/>
      <c r="J69" s="10">
        <f t="shared" si="10"/>
        <v>0.4184294399999854</v>
      </c>
      <c r="K69" s="11">
        <f t="shared" si="11"/>
        <v>136.37581056</v>
      </c>
      <c r="L69" s="10">
        <f t="shared" si="12"/>
      </c>
      <c r="M69" s="5"/>
    </row>
    <row r="70" spans="1:13" ht="15">
      <c r="A70" s="1"/>
      <c r="B70" s="10">
        <f t="shared" si="9"/>
      </c>
      <c r="C70" s="11">
        <v>84.75</v>
      </c>
      <c r="D70" s="12" t="s">
        <v>6</v>
      </c>
      <c r="E70" s="13" t="s">
        <v>75</v>
      </c>
      <c r="F70" s="10">
        <f t="shared" si="13"/>
        <v>4.079999999999998</v>
      </c>
      <c r="I70" s="3"/>
      <c r="J70" s="10">
        <f t="shared" si="10"/>
      </c>
      <c r="K70" s="11">
        <f t="shared" si="11"/>
        <v>136.391904</v>
      </c>
      <c r="L70" s="10">
        <f t="shared" si="12"/>
        <v>6.566123519999998</v>
      </c>
      <c r="M70" s="5"/>
    </row>
    <row r="71" spans="1:13" ht="15">
      <c r="A71" s="1"/>
      <c r="B71" s="10">
        <f t="shared" si="9"/>
        <v>4.079999999999998</v>
      </c>
      <c r="C71" s="11">
        <v>88.83</v>
      </c>
      <c r="D71" s="12" t="s">
        <v>10</v>
      </c>
      <c r="E71" s="13" t="s">
        <v>76</v>
      </c>
      <c r="F71" s="10">
        <f t="shared" si="13"/>
        <v>9.710000000000008</v>
      </c>
      <c r="I71" s="3"/>
      <c r="J71" s="10">
        <f t="shared" si="10"/>
        <v>6.566123519999998</v>
      </c>
      <c r="K71" s="11">
        <f t="shared" si="11"/>
        <v>142.95802752</v>
      </c>
      <c r="L71" s="10">
        <f t="shared" si="12"/>
        <v>15.626730240000013</v>
      </c>
      <c r="M71" s="5"/>
    </row>
    <row r="72" spans="1:13" ht="15">
      <c r="A72" s="1"/>
      <c r="B72" s="10">
        <f t="shared" si="9"/>
        <v>9.710000000000008</v>
      </c>
      <c r="C72" s="11">
        <v>98.54</v>
      </c>
      <c r="D72" s="12" t="s">
        <v>8</v>
      </c>
      <c r="E72" s="13" t="s">
        <v>77</v>
      </c>
      <c r="F72" s="10">
        <f t="shared" si="13"/>
        <v>0.3299999999999983</v>
      </c>
      <c r="I72" s="3"/>
      <c r="J72" s="10">
        <f t="shared" si="10"/>
        <v>15.626730240000013</v>
      </c>
      <c r="K72" s="11">
        <f t="shared" si="11"/>
        <v>158.58475776000003</v>
      </c>
      <c r="L72" s="10">
        <f t="shared" si="12"/>
        <v>0.5310835199999973</v>
      </c>
      <c r="M72" s="5"/>
    </row>
    <row r="73" spans="1:13" ht="15">
      <c r="A73" s="1"/>
      <c r="B73" s="10">
        <f t="shared" si="9"/>
        <v>0.3299999999999983</v>
      </c>
      <c r="C73" s="11">
        <v>98.87</v>
      </c>
      <c r="D73" s="12" t="s">
        <v>8</v>
      </c>
      <c r="E73" s="13" t="s">
        <v>78</v>
      </c>
      <c r="F73" s="10">
        <f t="shared" si="13"/>
        <v>2.759999999999991</v>
      </c>
      <c r="I73" s="3"/>
      <c r="J73" s="10">
        <f t="shared" si="10"/>
        <v>0.5310835199999973</v>
      </c>
      <c r="K73" s="11">
        <f t="shared" si="11"/>
        <v>159.11584128</v>
      </c>
      <c r="L73" s="10">
        <f t="shared" si="12"/>
        <v>4.441789439999986</v>
      </c>
      <c r="M73" s="5"/>
    </row>
    <row r="74" spans="1:13" ht="15">
      <c r="A74" s="1"/>
      <c r="B74" s="10">
        <f t="shared" si="9"/>
        <v>2.759999999999991</v>
      </c>
      <c r="C74" s="11">
        <v>101.63</v>
      </c>
      <c r="D74" s="12" t="s">
        <v>10</v>
      </c>
      <c r="E74" s="13" t="s">
        <v>79</v>
      </c>
      <c r="F74" s="10">
        <f t="shared" si="13"/>
        <v>12.189999999999998</v>
      </c>
      <c r="I74" s="3"/>
      <c r="J74" s="10">
        <f t="shared" si="10"/>
        <v>4.441789439999986</v>
      </c>
      <c r="K74" s="11">
        <f t="shared" si="11"/>
        <v>163.55763072</v>
      </c>
      <c r="L74" s="10">
        <f t="shared" si="12"/>
        <v>19.617903359999996</v>
      </c>
      <c r="M74" s="5"/>
    </row>
    <row r="75" spans="1:13" ht="15">
      <c r="A75" s="1"/>
      <c r="B75" s="10">
        <f t="shared" si="9"/>
        <v>12.189999999999998</v>
      </c>
      <c r="C75" s="11">
        <v>113.82</v>
      </c>
      <c r="D75" s="12" t="s">
        <v>10</v>
      </c>
      <c r="E75" s="13" t="s">
        <v>80</v>
      </c>
      <c r="F75" s="10">
        <f t="shared" si="13"/>
        <v>0.6000000000000085</v>
      </c>
      <c r="I75" s="3"/>
      <c r="J75" s="10">
        <f t="shared" si="10"/>
        <v>19.617903359999996</v>
      </c>
      <c r="K75" s="11">
        <f t="shared" si="11"/>
        <v>183.17553408</v>
      </c>
      <c r="L75" s="10">
        <f t="shared" si="12"/>
        <v>0.9656064000000137</v>
      </c>
      <c r="M75" s="5"/>
    </row>
    <row r="76" spans="1:13" ht="15">
      <c r="A76" s="1"/>
      <c r="B76" s="10">
        <f t="shared" si="9"/>
        <v>0.6000000000000085</v>
      </c>
      <c r="C76" s="11">
        <v>114.42</v>
      </c>
      <c r="D76" s="12" t="s">
        <v>10</v>
      </c>
      <c r="E76" s="13" t="s">
        <v>80</v>
      </c>
      <c r="F76" s="10">
        <f t="shared" si="13"/>
        <v>5.200000000000003</v>
      </c>
      <c r="I76" s="3"/>
      <c r="J76" s="10">
        <f t="shared" si="10"/>
        <v>0.9656064000000137</v>
      </c>
      <c r="K76" s="11">
        <f t="shared" si="11"/>
        <v>184.14114048000002</v>
      </c>
      <c r="L76" s="10">
        <f t="shared" si="12"/>
        <v>8.368588800000005</v>
      </c>
      <c r="M76" s="5"/>
    </row>
    <row r="77" spans="1:13" ht="15">
      <c r="A77" s="1"/>
      <c r="B77" s="10">
        <f t="shared" si="9"/>
        <v>5.200000000000003</v>
      </c>
      <c r="C77" s="11">
        <v>119.62</v>
      </c>
      <c r="D77" s="12" t="s">
        <v>10</v>
      </c>
      <c r="E77" s="13" t="s">
        <v>81</v>
      </c>
      <c r="F77" s="10">
        <f t="shared" si="13"/>
        <v>2.4299999999999926</v>
      </c>
      <c r="I77" s="3"/>
      <c r="J77" s="10">
        <f t="shared" si="10"/>
        <v>8.368588800000005</v>
      </c>
      <c r="K77" s="11">
        <f t="shared" si="11"/>
        <v>192.50972928000002</v>
      </c>
      <c r="L77" s="10">
        <f t="shared" si="12"/>
        <v>3.9107059199999883</v>
      </c>
      <c r="M77" s="5"/>
    </row>
    <row r="78" spans="1:13" ht="51">
      <c r="A78" s="1"/>
      <c r="B78" s="10">
        <f t="shared" si="9"/>
        <v>2.4299999999999926</v>
      </c>
      <c r="C78" s="11">
        <v>122.05</v>
      </c>
      <c r="D78" s="17" t="s">
        <v>38</v>
      </c>
      <c r="E78" s="18" t="s">
        <v>94</v>
      </c>
      <c r="F78" s="10"/>
      <c r="I78" s="3"/>
      <c r="J78" s="10">
        <f t="shared" si="10"/>
        <v>3.9107059199999883</v>
      </c>
      <c r="K78" s="11">
        <f t="shared" si="11"/>
        <v>196.42043520000001</v>
      </c>
      <c r="L78" s="10">
        <f t="shared" si="12"/>
      </c>
      <c r="M78" s="5"/>
    </row>
    <row r="79" spans="1:13" ht="15">
      <c r="A79" s="1"/>
      <c r="B79" s="10">
        <f t="shared" si="9"/>
      </c>
      <c r="C79" s="11">
        <v>122.05</v>
      </c>
      <c r="D79" s="12" t="s">
        <v>8</v>
      </c>
      <c r="E79" s="13" t="s">
        <v>82</v>
      </c>
      <c r="F79" s="10">
        <f t="shared" si="13"/>
        <v>2.6200000000000045</v>
      </c>
      <c r="I79" s="3"/>
      <c r="J79" s="10">
        <f t="shared" si="10"/>
      </c>
      <c r="K79" s="11">
        <f t="shared" si="11"/>
        <v>196.42043520000001</v>
      </c>
      <c r="L79" s="10">
        <f t="shared" si="12"/>
        <v>4.216481280000008</v>
      </c>
      <c r="M79" s="5"/>
    </row>
    <row r="80" spans="1:13" ht="15">
      <c r="A80" s="1"/>
      <c r="B80" s="10">
        <f t="shared" si="9"/>
        <v>2.6200000000000045</v>
      </c>
      <c r="C80" s="11">
        <v>124.67</v>
      </c>
      <c r="D80" s="12" t="s">
        <v>10</v>
      </c>
      <c r="E80" s="13" t="s">
        <v>83</v>
      </c>
      <c r="F80" s="10">
        <f t="shared" si="13"/>
        <v>1.289999999999992</v>
      </c>
      <c r="I80" s="3"/>
      <c r="J80" s="10">
        <f t="shared" si="10"/>
        <v>4.216481280000008</v>
      </c>
      <c r="K80" s="11">
        <f t="shared" si="11"/>
        <v>200.63691648000002</v>
      </c>
      <c r="L80" s="10">
        <f t="shared" si="12"/>
        <v>2.0760537599999873</v>
      </c>
      <c r="M80" s="5"/>
    </row>
    <row r="81" spans="1:13" ht="15">
      <c r="A81" s="1"/>
      <c r="B81" s="10">
        <f t="shared" si="9"/>
        <v>1.289999999999992</v>
      </c>
      <c r="C81" s="11">
        <v>125.96</v>
      </c>
      <c r="D81" s="12" t="s">
        <v>8</v>
      </c>
      <c r="E81" s="13" t="s">
        <v>84</v>
      </c>
      <c r="F81" s="10">
        <f t="shared" si="13"/>
        <v>0.1700000000000017</v>
      </c>
      <c r="I81" s="3"/>
      <c r="J81" s="10">
        <f t="shared" si="10"/>
        <v>2.0760537599999873</v>
      </c>
      <c r="K81" s="11">
        <f t="shared" si="11"/>
        <v>202.71297024</v>
      </c>
      <c r="L81" s="10">
        <f t="shared" si="12"/>
        <v>0.27358848000000274</v>
      </c>
      <c r="M81" s="5"/>
    </row>
    <row r="82" spans="1:13" ht="15">
      <c r="A82" s="1"/>
      <c r="B82" s="10">
        <f t="shared" si="9"/>
        <v>0.1700000000000017</v>
      </c>
      <c r="C82" s="11">
        <v>126.13</v>
      </c>
      <c r="D82" s="12" t="s">
        <v>10</v>
      </c>
      <c r="E82" s="13" t="s">
        <v>85</v>
      </c>
      <c r="F82" s="10">
        <f t="shared" si="13"/>
        <v>0.710000000000008</v>
      </c>
      <c r="I82" s="3"/>
      <c r="J82" s="10">
        <f t="shared" si="10"/>
        <v>0.27358848000000274</v>
      </c>
      <c r="K82" s="11">
        <f t="shared" si="11"/>
        <v>202.98655872</v>
      </c>
      <c r="L82" s="10">
        <f t="shared" si="12"/>
        <v>1.142634240000013</v>
      </c>
      <c r="M82" s="5"/>
    </row>
    <row r="83" spans="1:13" ht="15">
      <c r="A83" s="1"/>
      <c r="B83" s="10">
        <f t="shared" si="9"/>
        <v>0.710000000000008</v>
      </c>
      <c r="C83" s="11">
        <v>126.84</v>
      </c>
      <c r="D83" s="12" t="s">
        <v>6</v>
      </c>
      <c r="E83" s="13" t="s">
        <v>86</v>
      </c>
      <c r="F83" s="10">
        <f t="shared" si="13"/>
        <v>0.29999999999999716</v>
      </c>
      <c r="I83" s="3"/>
      <c r="J83" s="10">
        <f t="shared" si="10"/>
        <v>1.142634240000013</v>
      </c>
      <c r="K83" s="11">
        <f t="shared" si="11"/>
        <v>204.12919296</v>
      </c>
      <c r="L83" s="10">
        <f t="shared" si="12"/>
        <v>0.48280319999999544</v>
      </c>
      <c r="M83" s="5"/>
    </row>
    <row r="84" spans="1:13" ht="15">
      <c r="A84" s="1"/>
      <c r="B84" s="10">
        <f t="shared" si="9"/>
        <v>0.29999999999999716</v>
      </c>
      <c r="C84" s="11">
        <v>127.14</v>
      </c>
      <c r="D84" s="12" t="s">
        <v>8</v>
      </c>
      <c r="E84" s="13" t="s">
        <v>17</v>
      </c>
      <c r="F84" s="10">
        <f t="shared" si="13"/>
        <v>0.6200000000000045</v>
      </c>
      <c r="I84" s="3"/>
      <c r="J84" s="10">
        <f t="shared" si="10"/>
        <v>0.48280319999999544</v>
      </c>
      <c r="K84" s="11">
        <f t="shared" si="11"/>
        <v>204.61199616000002</v>
      </c>
      <c r="L84" s="10">
        <f t="shared" si="12"/>
        <v>0.9977932800000073</v>
      </c>
      <c r="M84" s="5"/>
    </row>
    <row r="85" spans="1:13" ht="51">
      <c r="A85" s="1"/>
      <c r="B85" s="10">
        <f t="shared" si="9"/>
        <v>0.6200000000000045</v>
      </c>
      <c r="C85" s="11">
        <v>127.76</v>
      </c>
      <c r="D85" s="17" t="s">
        <v>38</v>
      </c>
      <c r="E85" s="18" t="s">
        <v>95</v>
      </c>
      <c r="F85" s="10"/>
      <c r="I85" s="3"/>
      <c r="J85" s="10">
        <f t="shared" si="10"/>
        <v>0.9977932800000073</v>
      </c>
      <c r="K85" s="11">
        <f t="shared" si="11"/>
        <v>205.60978944000001</v>
      </c>
      <c r="L85" s="10">
        <f t="shared" si="12"/>
      </c>
      <c r="M85" s="5"/>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Morgan Territory 200K
&amp;11Start Time XXXX (xx:xx xm) - 13:30 hour time limit</oddHeader>
    <oddFooter>&amp;C&amp;"Verdana,Bold"Day of event contact (Google Voice):  415 644 8460 &amp;"Verdana,Regular"
Page &amp;P of &amp;N</oddFooter>
  </headerFooter>
  <rowBreaks count="2" manualBreakCount="2">
    <brk id="32" min="1" max="5" man="1"/>
    <brk id="5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cp:lastPrinted>2013-02-28T18:03:29Z</cp:lastPrinted>
  <dcterms:created xsi:type="dcterms:W3CDTF">2013-02-28T18:01:41Z</dcterms:created>
  <dcterms:modified xsi:type="dcterms:W3CDTF">2013-02-28T18:03:33Z</dcterms:modified>
  <cp:category/>
  <cp:version/>
  <cp:contentType/>
  <cp:contentStatus/>
</cp:coreProperties>
</file>