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4355" windowHeight="12330" activeTab="0"/>
  </bookViews>
  <sheets>
    <sheet name="Russian River 200K" sheetId="1" r:id="rId1"/>
  </sheets>
  <externalReferences>
    <externalReference r:id="rId4"/>
  </externalReferences>
  <definedNames>
    <definedName name="_xlnm.Print_Area" localSheetId="0">'Russian River 200K'!$B$1:$F$34</definedName>
    <definedName name="_xlnm.Print_Titles" localSheetId="0">'Russian River 200K'!$1:$1</definedName>
  </definedNames>
  <calcPr fullCalcOnLoad="1"/>
</workbook>
</file>

<file path=xl/sharedStrings.xml><?xml version="1.0" encoding="utf-8"?>
<sst xmlns="http://schemas.openxmlformats.org/spreadsheetml/2006/main" count="76" uniqueCount="46">
  <si>
    <t>LEG</t>
  </si>
  <si>
    <t>AT</t>
  </si>
  <si>
    <t>ACTION</t>
  </si>
  <si>
    <t>DESCRIPTION</t>
  </si>
  <si>
    <t>GO</t>
  </si>
  <si>
    <t>START</t>
  </si>
  <si>
    <t>STRAIGHT</t>
  </si>
  <si>
    <t>Depart San Rafael, CA on Lucas Valley Rd (West)</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</si>
  <si>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</si>
  <si>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RIGHT</t>
  </si>
  <si>
    <t>(T,SS) Nicasio Valley Rd</t>
  </si>
  <si>
    <t>(T,SS) Point Reyes Petaluma Rd</t>
  </si>
  <si>
    <t>LEFT</t>
  </si>
  <si>
    <t>Hicks Valley Rd</t>
  </si>
  <si>
    <t>(T) Wilson Hill Rd</t>
  </si>
  <si>
    <t>Chileno Valley Rd</t>
  </si>
  <si>
    <t>(T,SS) Tomales Petaluma Rd</t>
  </si>
  <si>
    <t>Alexander Rd</t>
  </si>
  <si>
    <t>(T,SS) Fallon-Two Rock Rd</t>
  </si>
  <si>
    <t>(SS) CA-1 N/Shoreline Hwy</t>
  </si>
  <si>
    <t>(T,SS) CA-1 N/Valley Ford Rd (signs for CA-1/Jenner)</t>
  </si>
  <si>
    <t>STOP</t>
  </si>
  <si>
    <t>Stay on CA-1/Valley Ford Rd (West)</t>
  </si>
  <si>
    <t>BEAR RIGHT</t>
  </si>
  <si>
    <t>Freestone Valley Ford Rd (signs for Occidental/Monte Rio)</t>
  </si>
  <si>
    <t>(T,SS) Bodega Hwy</t>
  </si>
  <si>
    <t>Bohemian Hwy
Signs for Freestone/Monte Rio/Occidental</t>
  </si>
  <si>
    <t>BEAR LEFT</t>
  </si>
  <si>
    <t>Main St</t>
  </si>
  <si>
    <t>(T,SS) Church St</t>
  </si>
  <si>
    <t>(T,SS) River Rd/CA-116 W (signs for Jenner)</t>
  </si>
  <si>
    <t>Continue on River Rd/CA-116 (West)</t>
  </si>
  <si>
    <t>(T,SS) CA-1 S/Shoreline Hwy</t>
  </si>
  <si>
    <t>Continue on CA-1 (South)</t>
  </si>
  <si>
    <t>CA-1/Shoreline Hwy</t>
  </si>
  <si>
    <t>Point Reyes Petaluma Rd</t>
  </si>
  <si>
    <t>(T,SS) Point Reyes Petaluma Rd @ Platform Bridge Road</t>
  </si>
  <si>
    <t>Nicasio Valley Rd</t>
  </si>
  <si>
    <t>Lucas Valley Rd</t>
  </si>
  <si>
    <t>START CONTROL: Hwy 101 &amp; Lucas Valley Parking Lot
Open: +00:00  Close: +01:00</t>
  </si>
  <si>
    <t>CONTROL # 2: Valley Ford Market
1440 CA-1
Valley Ford, CA
Open: +02:04  Close: +04:40</t>
  </si>
  <si>
    <t>Control # 3: Open Control - Duncan Mills, CA
CA-116 &amp; Moscow Rd
Open: +02:56  Close: +06:40</t>
  </si>
  <si>
    <t>CONTROL # 4: Diekmann's Bay Store
1275 CA-1
Bodega Bay, CA
Open: +03:35  Close: +08:08</t>
  </si>
  <si>
    <t>CONTROL # 5: Marshall, CA
Obtain stamp at Marshall Store, 19225 SR-1
Open: +04:41  Close: +10:36</t>
  </si>
  <si>
    <t>FINISH CONTROL: San Rafael, CA
US-101 &amp; Lucas Valley Rd Parking Lot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</si>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</sst>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Verdana"/>
      <family val="2"/>
    </font>
    <font>
      <b/>
      <sz val="10"/>
      <color indexed="8"/>
      <name val="Verdana"/>
      <family val="2"/>
    </font>
    <font>
      <sz val="8"/>
      <color indexed="8"/>
      <name val="Verdana"/>
      <family val="2"/>
    </font>
    <font>
      <b/>
      <sz val="8"/>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Verdana"/>
      <family val="2"/>
    </font>
    <font>
      <b/>
      <sz val="10"/>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9">
    <xf numFmtId="0" fontId="0" fillId="0" borderId="0" xfId="0" applyFont="1" applyAlignment="1">
      <alignment/>
    </xf>
    <xf numFmtId="0" fontId="38" fillId="0" borderId="0" xfId="0" applyFont="1" applyAlignment="1">
      <alignment/>
    </xf>
    <xf numFmtId="0" fontId="39" fillId="0" borderId="0" xfId="0" applyFont="1" applyAlignment="1">
      <alignment horizontal="center" vertical="center"/>
    </xf>
    <xf numFmtId="0" fontId="0" fillId="0" borderId="10" xfId="0" applyBorder="1" applyAlignment="1">
      <alignment/>
    </xf>
    <xf numFmtId="0" fontId="39" fillId="0" borderId="0" xfId="0" applyFont="1" applyBorder="1" applyAlignment="1">
      <alignment horizontal="center" vertical="center"/>
    </xf>
    <xf numFmtId="0" fontId="0" fillId="0" borderId="11" xfId="0" applyBorder="1" applyAlignment="1">
      <alignment/>
    </xf>
    <xf numFmtId="2" fontId="38" fillId="0" borderId="12" xfId="0" applyNumberFormat="1" applyFont="1" applyBorder="1" applyAlignment="1">
      <alignment horizontal="right" vertical="center"/>
    </xf>
    <xf numFmtId="164" fontId="38" fillId="0" borderId="12" xfId="0" applyNumberFormat="1" applyFont="1" applyBorder="1" applyAlignment="1">
      <alignment horizontal="right" vertical="center"/>
    </xf>
    <xf numFmtId="0" fontId="39" fillId="0" borderId="12" xfId="0" applyFont="1" applyBorder="1" applyAlignment="1">
      <alignment horizontal="center" vertical="center" wrapText="1"/>
    </xf>
    <xf numFmtId="0" fontId="39" fillId="0" borderId="12" xfId="0" applyFont="1" applyBorder="1" applyAlignment="1">
      <alignment vertical="center" wrapText="1"/>
    </xf>
    <xf numFmtId="2" fontId="38" fillId="0" borderId="13" xfId="0" applyNumberFormat="1" applyFont="1" applyBorder="1" applyAlignment="1">
      <alignment horizontal="right" vertical="center"/>
    </xf>
    <xf numFmtId="164" fontId="38" fillId="0" borderId="13" xfId="0" applyNumberFormat="1" applyFont="1" applyBorder="1" applyAlignment="1">
      <alignment horizontal="right" vertical="center"/>
    </xf>
    <xf numFmtId="0" fontId="38" fillId="0" borderId="13" xfId="0" applyFont="1" applyBorder="1" applyAlignment="1">
      <alignment horizontal="center" vertical="center" wrapText="1"/>
    </xf>
    <xf numFmtId="0" fontId="38" fillId="0" borderId="13" xfId="0" applyFont="1" applyBorder="1" applyAlignment="1">
      <alignment vertical="center" wrapText="1"/>
    </xf>
    <xf numFmtId="0" fontId="40" fillId="0" borderId="14" xfId="0" applyFont="1" applyBorder="1" applyAlignment="1">
      <alignment horizontal="left" vertical="top" wrapText="1"/>
    </xf>
    <xf numFmtId="0" fontId="40" fillId="0" borderId="10" xfId="0" applyFont="1" applyBorder="1" applyAlignment="1">
      <alignment horizontal="left" vertical="top" wrapText="1"/>
    </xf>
    <xf numFmtId="0" fontId="39" fillId="0" borderId="13" xfId="0" applyFont="1" applyBorder="1" applyAlignment="1">
      <alignment horizontal="center" vertical="center" wrapText="1"/>
    </xf>
    <xf numFmtId="0" fontId="39" fillId="0" borderId="13" xfId="0" applyFont="1" applyBorder="1" applyAlignment="1">
      <alignment vertical="center" wrapText="1"/>
    </xf>
    <xf numFmtId="0" fontId="40" fillId="0" borderId="15"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645RussianRiver200CueSheetCal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ussian River 200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view="pageLayout" workbookViewId="0" topLeftCell="A1">
      <selection activeCell="A1" sqref="A1"/>
    </sheetView>
  </sheetViews>
  <sheetFormatPr defaultColWidth="9.140625" defaultRowHeight="15"/>
  <cols>
    <col min="1" max="1" width="2.421875" style="0" customWidth="1"/>
    <col min="2" max="2" width="6.28125" style="0" hidden="1" customWidth="1"/>
    <col min="3" max="3" width="6.28125" style="0" customWidth="1"/>
    <col min="4" max="4" width="12.140625" style="0" customWidth="1"/>
    <col min="5" max="5" width="64.7109375" style="0" customWidth="1"/>
    <col min="6" max="6" width="6.28125" style="0" customWidth="1"/>
    <col min="8" max="8" width="42.140625" style="0" customWidth="1"/>
    <col min="9" max="9" width="0.9921875" style="0" customWidth="1"/>
    <col min="10" max="12" width="6.28125" style="0" customWidth="1"/>
    <col min="13" max="13" width="0.9921875" style="0" customWidth="1"/>
    <col min="247" max="247" width="2.421875" style="0" customWidth="1"/>
    <col min="248" max="249" width="6.28125" style="0" customWidth="1"/>
    <col min="250" max="250" width="12.140625" style="0" customWidth="1"/>
    <col min="251" max="251" width="64.7109375" style="0" customWidth="1"/>
    <col min="252" max="252" width="6.28125" style="0" customWidth="1"/>
    <col min="256" max="16384" width="44.140625" style="0" customWidth="1"/>
  </cols>
  <sheetData>
    <row r="1" spans="1:13" ht="15.75" thickBot="1">
      <c r="A1" s="1"/>
      <c r="B1" s="2" t="s">
        <v>0</v>
      </c>
      <c r="C1" s="2" t="s">
        <v>1</v>
      </c>
      <c r="D1" s="2" t="s">
        <v>2</v>
      </c>
      <c r="E1" s="2" t="s">
        <v>3</v>
      </c>
      <c r="F1" s="2" t="s">
        <v>4</v>
      </c>
      <c r="I1" s="3"/>
      <c r="J1" s="4" t="s">
        <v>0</v>
      </c>
      <c r="K1" s="4" t="s">
        <v>1</v>
      </c>
      <c r="L1" s="4" t="s">
        <v>4</v>
      </c>
      <c r="M1" s="5"/>
    </row>
    <row r="2" spans="1:13" ht="27" thickBot="1" thickTop="1">
      <c r="A2" s="1"/>
      <c r="B2" s="6">
        <f aca="true" t="shared" si="0" ref="B2:B34">IF(ISNUMBER(F1),F1,"")</f>
      </c>
      <c r="C2" s="7">
        <v>0</v>
      </c>
      <c r="D2" s="8" t="s">
        <v>5</v>
      </c>
      <c r="E2" s="9" t="s">
        <v>39</v>
      </c>
      <c r="F2" s="6"/>
      <c r="I2" s="3"/>
      <c r="J2" s="6" t="s">
        <v>45</v>
      </c>
      <c r="K2" s="7">
        <f aca="true" t="shared" si="1" ref="K2:K34">IF(ISNUMBER(C2),C2*1.609344,"")</f>
        <v>0</v>
      </c>
      <c r="L2" s="6">
        <f aca="true" t="shared" si="2" ref="L2:L34">IF(ISNUMBER(F2),F2*1.609344,"")</f>
      </c>
      <c r="M2" s="5"/>
    </row>
    <row r="3" spans="1:13" ht="15.75" customHeight="1" thickTop="1">
      <c r="A3" s="1"/>
      <c r="B3" s="10">
        <f t="shared" si="0"/>
      </c>
      <c r="C3" s="11">
        <v>0</v>
      </c>
      <c r="D3" s="12" t="s">
        <v>6</v>
      </c>
      <c r="E3" s="13" t="s">
        <v>7</v>
      </c>
      <c r="F3" s="10">
        <f>C4-C3</f>
        <v>10.34</v>
      </c>
      <c r="H3" s="14" t="s">
        <v>8</v>
      </c>
      <c r="I3" s="3"/>
      <c r="J3" s="10">
        <f aca="true" t="shared" si="3" ref="J2:J34">IF(ISNUMBER(B3),B3*1.609344,"")</f>
      </c>
      <c r="K3" s="11">
        <f t="shared" si="1"/>
        <v>0</v>
      </c>
      <c r="L3" s="10">
        <f t="shared" si="2"/>
        <v>16.64061696</v>
      </c>
      <c r="M3" s="5"/>
    </row>
    <row r="4" spans="1:13" ht="15">
      <c r="A4" s="1"/>
      <c r="B4" s="10">
        <f t="shared" si="0"/>
        <v>10.34</v>
      </c>
      <c r="C4" s="11">
        <v>10.34</v>
      </c>
      <c r="D4" s="12" t="s">
        <v>9</v>
      </c>
      <c r="E4" s="13" t="s">
        <v>10</v>
      </c>
      <c r="F4" s="10">
        <f aca="true" t="shared" si="4" ref="F4:F33">C5-C4</f>
        <v>3.8499999999999996</v>
      </c>
      <c r="H4" s="15"/>
      <c r="I4" s="3"/>
      <c r="J4" s="10">
        <f t="shared" si="3"/>
        <v>16.64061696</v>
      </c>
      <c r="K4" s="11">
        <f t="shared" si="1"/>
        <v>16.64061696</v>
      </c>
      <c r="L4" s="10">
        <f t="shared" si="2"/>
        <v>6.1959744</v>
      </c>
      <c r="M4" s="5"/>
    </row>
    <row r="5" spans="1:13" ht="15">
      <c r="A5" s="1"/>
      <c r="B5" s="10">
        <f t="shared" si="0"/>
        <v>3.8499999999999996</v>
      </c>
      <c r="C5" s="11">
        <v>14.19</v>
      </c>
      <c r="D5" s="12" t="s">
        <v>9</v>
      </c>
      <c r="E5" s="13" t="s">
        <v>11</v>
      </c>
      <c r="F5" s="10">
        <f t="shared" si="4"/>
        <v>4.26</v>
      </c>
      <c r="H5" s="15"/>
      <c r="I5" s="3"/>
      <c r="J5" s="10">
        <f t="shared" si="3"/>
        <v>6.1959744</v>
      </c>
      <c r="K5" s="11">
        <f t="shared" si="1"/>
        <v>22.83659136</v>
      </c>
      <c r="L5" s="10">
        <f t="shared" si="2"/>
        <v>6.85580544</v>
      </c>
      <c r="M5" s="5"/>
    </row>
    <row r="6" spans="1:13" ht="15">
      <c r="A6" s="1"/>
      <c r="B6" s="10">
        <f t="shared" si="0"/>
        <v>4.26</v>
      </c>
      <c r="C6" s="11">
        <v>18.45</v>
      </c>
      <c r="D6" s="12" t="s">
        <v>12</v>
      </c>
      <c r="E6" s="13" t="s">
        <v>13</v>
      </c>
      <c r="F6" s="10">
        <f t="shared" si="4"/>
        <v>2.75</v>
      </c>
      <c r="H6" s="15"/>
      <c r="I6" s="3"/>
      <c r="J6" s="10">
        <f t="shared" si="3"/>
        <v>6.85580544</v>
      </c>
      <c r="K6" s="11">
        <f t="shared" si="1"/>
        <v>29.6923968</v>
      </c>
      <c r="L6" s="10">
        <f t="shared" si="2"/>
        <v>4.425696</v>
      </c>
      <c r="M6" s="5"/>
    </row>
    <row r="7" spans="1:13" ht="15">
      <c r="A7" s="1"/>
      <c r="B7" s="10">
        <f t="shared" si="0"/>
        <v>2.75</v>
      </c>
      <c r="C7" s="11">
        <v>21.2</v>
      </c>
      <c r="D7" s="12" t="s">
        <v>9</v>
      </c>
      <c r="E7" s="13" t="s">
        <v>14</v>
      </c>
      <c r="F7" s="10">
        <f t="shared" si="4"/>
        <v>2.5500000000000007</v>
      </c>
      <c r="H7" s="15"/>
      <c r="I7" s="3"/>
      <c r="J7" s="10">
        <f t="shared" si="3"/>
        <v>4.425696</v>
      </c>
      <c r="K7" s="11">
        <f t="shared" si="1"/>
        <v>34.1180928</v>
      </c>
      <c r="L7" s="10">
        <f t="shared" si="2"/>
        <v>4.103827200000001</v>
      </c>
      <c r="M7" s="5"/>
    </row>
    <row r="8" spans="1:13" ht="15">
      <c r="A8" s="1"/>
      <c r="B8" s="10">
        <f t="shared" si="0"/>
        <v>2.5500000000000007</v>
      </c>
      <c r="C8" s="11">
        <v>23.75</v>
      </c>
      <c r="D8" s="12" t="s">
        <v>12</v>
      </c>
      <c r="E8" s="13" t="s">
        <v>15</v>
      </c>
      <c r="F8" s="10">
        <f t="shared" si="4"/>
        <v>9.57</v>
      </c>
      <c r="H8" s="15"/>
      <c r="I8" s="3"/>
      <c r="J8" s="10">
        <f t="shared" si="3"/>
        <v>4.103827200000001</v>
      </c>
      <c r="K8" s="11">
        <f t="shared" si="1"/>
        <v>38.221920000000004</v>
      </c>
      <c r="L8" s="10">
        <f t="shared" si="2"/>
        <v>15.401422080000001</v>
      </c>
      <c r="M8" s="5"/>
    </row>
    <row r="9" spans="1:13" ht="15">
      <c r="A9" s="1"/>
      <c r="B9" s="10">
        <f t="shared" si="0"/>
        <v>9.57</v>
      </c>
      <c r="C9" s="11">
        <v>33.32</v>
      </c>
      <c r="D9" s="12" t="s">
        <v>12</v>
      </c>
      <c r="E9" s="13" t="s">
        <v>16</v>
      </c>
      <c r="F9" s="10">
        <f t="shared" si="4"/>
        <v>1.25</v>
      </c>
      <c r="H9" s="15"/>
      <c r="I9" s="3"/>
      <c r="J9" s="10">
        <f t="shared" si="3"/>
        <v>15.401422080000001</v>
      </c>
      <c r="K9" s="11">
        <f t="shared" si="1"/>
        <v>53.62334208000001</v>
      </c>
      <c r="L9" s="10">
        <f t="shared" si="2"/>
        <v>2.01168</v>
      </c>
      <c r="M9" s="5"/>
    </row>
    <row r="10" spans="1:13" ht="15">
      <c r="A10" s="1"/>
      <c r="B10" s="10">
        <f t="shared" si="0"/>
        <v>1.25</v>
      </c>
      <c r="C10" s="11">
        <v>34.57</v>
      </c>
      <c r="D10" s="12" t="s">
        <v>9</v>
      </c>
      <c r="E10" s="13" t="s">
        <v>17</v>
      </c>
      <c r="F10" s="10">
        <f t="shared" si="4"/>
        <v>0.8599999999999994</v>
      </c>
      <c r="H10" s="15"/>
      <c r="I10" s="3"/>
      <c r="J10" s="10">
        <f t="shared" si="3"/>
        <v>2.01168</v>
      </c>
      <c r="K10" s="11">
        <f t="shared" si="1"/>
        <v>55.635022080000006</v>
      </c>
      <c r="L10" s="10">
        <f t="shared" si="2"/>
        <v>1.3840358399999992</v>
      </c>
      <c r="M10" s="5"/>
    </row>
    <row r="11" spans="1:13" ht="15">
      <c r="A11" s="1"/>
      <c r="B11" s="10">
        <f t="shared" si="0"/>
        <v>0.8599999999999994</v>
      </c>
      <c r="C11" s="11">
        <v>35.43</v>
      </c>
      <c r="D11" s="12" t="s">
        <v>12</v>
      </c>
      <c r="E11" s="13" t="s">
        <v>18</v>
      </c>
      <c r="F11" s="10">
        <f t="shared" si="4"/>
        <v>3.509999999999998</v>
      </c>
      <c r="H11" s="15"/>
      <c r="I11" s="3"/>
      <c r="J11" s="10">
        <f t="shared" si="3"/>
        <v>1.3840358399999992</v>
      </c>
      <c r="K11" s="11">
        <f t="shared" si="1"/>
        <v>57.01905792</v>
      </c>
      <c r="L11" s="10">
        <f t="shared" si="2"/>
        <v>5.648797439999997</v>
      </c>
      <c r="M11" s="5"/>
    </row>
    <row r="12" spans="1:13" ht="15">
      <c r="A12" s="1"/>
      <c r="B12" s="10">
        <f t="shared" si="0"/>
        <v>3.509999999999998</v>
      </c>
      <c r="C12" s="11">
        <v>38.94</v>
      </c>
      <c r="D12" s="12" t="s">
        <v>9</v>
      </c>
      <c r="E12" s="13" t="s">
        <v>19</v>
      </c>
      <c r="F12" s="10">
        <f t="shared" si="4"/>
        <v>2.8300000000000054</v>
      </c>
      <c r="H12" s="15"/>
      <c r="I12" s="3"/>
      <c r="J12" s="10">
        <f t="shared" si="3"/>
        <v>5.648797439999997</v>
      </c>
      <c r="K12" s="11">
        <f t="shared" si="1"/>
        <v>62.66785536</v>
      </c>
      <c r="L12" s="10">
        <f t="shared" si="2"/>
        <v>4.554443520000009</v>
      </c>
      <c r="M12" s="5"/>
    </row>
    <row r="13" spans="1:13" ht="15">
      <c r="A13" s="1"/>
      <c r="B13" s="10">
        <f t="shared" si="0"/>
        <v>2.8300000000000054</v>
      </c>
      <c r="C13" s="11">
        <v>41.77</v>
      </c>
      <c r="D13" s="12" t="s">
        <v>12</v>
      </c>
      <c r="E13" s="13" t="s">
        <v>20</v>
      </c>
      <c r="F13" s="10">
        <f t="shared" si="4"/>
        <v>1.7199999999999989</v>
      </c>
      <c r="H13" s="15"/>
      <c r="I13" s="3"/>
      <c r="J13" s="10">
        <f t="shared" si="3"/>
        <v>4.554443520000009</v>
      </c>
      <c r="K13" s="11">
        <f t="shared" si="1"/>
        <v>67.22229888000001</v>
      </c>
      <c r="L13" s="10">
        <f t="shared" si="2"/>
        <v>2.7680716799999985</v>
      </c>
      <c r="M13" s="5"/>
    </row>
    <row r="14" spans="1:13" ht="51">
      <c r="A14" s="1"/>
      <c r="B14" s="10">
        <f t="shared" si="0"/>
        <v>1.7199999999999989</v>
      </c>
      <c r="C14" s="11">
        <v>43.49</v>
      </c>
      <c r="D14" s="16" t="s">
        <v>21</v>
      </c>
      <c r="E14" s="17" t="s">
        <v>40</v>
      </c>
      <c r="F14" s="10"/>
      <c r="H14" s="15"/>
      <c r="I14" s="3"/>
      <c r="J14" s="10">
        <f t="shared" si="3"/>
        <v>2.7680716799999985</v>
      </c>
      <c r="K14" s="11">
        <f t="shared" si="1"/>
        <v>69.99037056</v>
      </c>
      <c r="L14" s="10">
        <f t="shared" si="2"/>
      </c>
      <c r="M14" s="5"/>
    </row>
    <row r="15" spans="1:13" ht="15">
      <c r="A15" s="1"/>
      <c r="B15" s="10">
        <f t="shared" si="0"/>
      </c>
      <c r="C15" s="11">
        <v>43.49</v>
      </c>
      <c r="D15" s="12" t="s">
        <v>6</v>
      </c>
      <c r="E15" s="13" t="s">
        <v>22</v>
      </c>
      <c r="F15" s="10">
        <f t="shared" si="4"/>
        <v>0.509999999999998</v>
      </c>
      <c r="H15" s="15"/>
      <c r="I15" s="3"/>
      <c r="J15" s="10">
        <f t="shared" si="3"/>
      </c>
      <c r="K15" s="11">
        <f t="shared" si="1"/>
        <v>69.99037056</v>
      </c>
      <c r="L15" s="10">
        <f t="shared" si="2"/>
        <v>0.8207654399999968</v>
      </c>
      <c r="M15" s="5"/>
    </row>
    <row r="16" spans="1:13" ht="15">
      <c r="A16" s="1"/>
      <c r="B16" s="10">
        <f t="shared" si="0"/>
        <v>0.509999999999998</v>
      </c>
      <c r="C16" s="11">
        <v>44</v>
      </c>
      <c r="D16" s="12" t="s">
        <v>23</v>
      </c>
      <c r="E16" s="13" t="s">
        <v>24</v>
      </c>
      <c r="F16" s="10">
        <f t="shared" si="4"/>
        <v>2.5900000000000034</v>
      </c>
      <c r="H16" s="15"/>
      <c r="I16" s="3"/>
      <c r="J16" s="10">
        <f t="shared" si="3"/>
        <v>0.8207654399999968</v>
      </c>
      <c r="K16" s="11">
        <f t="shared" si="1"/>
        <v>70.811136</v>
      </c>
      <c r="L16" s="10">
        <f t="shared" si="2"/>
        <v>4.168200960000005</v>
      </c>
      <c r="M16" s="5"/>
    </row>
    <row r="17" spans="1:13" ht="15">
      <c r="A17" s="1"/>
      <c r="B17" s="10">
        <f t="shared" si="0"/>
        <v>2.5900000000000034</v>
      </c>
      <c r="C17" s="11">
        <v>46.59</v>
      </c>
      <c r="D17" s="12" t="s">
        <v>9</v>
      </c>
      <c r="E17" s="13" t="s">
        <v>25</v>
      </c>
      <c r="F17" s="10">
        <f t="shared" si="4"/>
        <v>1.2999999999999972</v>
      </c>
      <c r="H17" s="15"/>
      <c r="I17" s="3"/>
      <c r="J17" s="10">
        <f t="shared" si="3"/>
        <v>4.168200960000005</v>
      </c>
      <c r="K17" s="11">
        <f t="shared" si="1"/>
        <v>74.97933696000001</v>
      </c>
      <c r="L17" s="10">
        <f t="shared" si="2"/>
        <v>2.0921471999999954</v>
      </c>
      <c r="M17" s="5"/>
    </row>
    <row r="18" spans="1:13" ht="25.5">
      <c r="A18" s="1"/>
      <c r="B18" s="10">
        <f t="shared" si="0"/>
        <v>1.2999999999999972</v>
      </c>
      <c r="C18" s="11">
        <v>47.89</v>
      </c>
      <c r="D18" s="12" t="s">
        <v>12</v>
      </c>
      <c r="E18" s="13" t="s">
        <v>26</v>
      </c>
      <c r="F18" s="10">
        <f t="shared" si="4"/>
        <v>8.82</v>
      </c>
      <c r="H18" s="15"/>
      <c r="I18" s="3"/>
      <c r="J18" s="10">
        <f t="shared" si="3"/>
        <v>2.0921471999999954</v>
      </c>
      <c r="K18" s="11">
        <f t="shared" si="1"/>
        <v>77.07148416000001</v>
      </c>
      <c r="L18" s="10">
        <f t="shared" si="2"/>
        <v>14.194414080000001</v>
      </c>
      <c r="M18" s="5"/>
    </row>
    <row r="19" spans="1:13" ht="15">
      <c r="A19" s="1"/>
      <c r="B19" s="10">
        <f t="shared" si="0"/>
        <v>8.82</v>
      </c>
      <c r="C19" s="11">
        <v>56.71</v>
      </c>
      <c r="D19" s="12" t="s">
        <v>27</v>
      </c>
      <c r="E19" s="13" t="s">
        <v>28</v>
      </c>
      <c r="F19" s="10">
        <f t="shared" si="4"/>
        <v>1.4299999999999997</v>
      </c>
      <c r="H19" s="15"/>
      <c r="I19" s="3"/>
      <c r="J19" s="10">
        <f t="shared" si="3"/>
        <v>14.194414080000001</v>
      </c>
      <c r="K19" s="11">
        <f t="shared" si="1"/>
        <v>91.26589824000001</v>
      </c>
      <c r="L19" s="10">
        <f t="shared" si="2"/>
        <v>2.3013619199999997</v>
      </c>
      <c r="M19" s="5"/>
    </row>
    <row r="20" spans="1:13" ht="15.75" thickBot="1">
      <c r="A20" s="1"/>
      <c r="B20" s="10">
        <f t="shared" si="0"/>
        <v>1.4299999999999997</v>
      </c>
      <c r="C20" s="11">
        <v>58.14</v>
      </c>
      <c r="D20" s="12" t="s">
        <v>12</v>
      </c>
      <c r="E20" s="13" t="s">
        <v>29</v>
      </c>
      <c r="F20" s="10">
        <f t="shared" si="4"/>
        <v>0.21999999999999886</v>
      </c>
      <c r="H20" s="18"/>
      <c r="I20" s="3"/>
      <c r="J20" s="10">
        <f t="shared" si="3"/>
        <v>2.3013619199999997</v>
      </c>
      <c r="K20" s="11">
        <f t="shared" si="1"/>
        <v>93.56726016</v>
      </c>
      <c r="L20" s="10">
        <f t="shared" si="2"/>
        <v>0.3540556799999982</v>
      </c>
      <c r="M20" s="5"/>
    </row>
    <row r="21" spans="1:13" ht="15.75" thickTop="1">
      <c r="A21" s="1"/>
      <c r="B21" s="10">
        <f t="shared" si="0"/>
        <v>0.21999999999999886</v>
      </c>
      <c r="C21" s="11">
        <v>58.36</v>
      </c>
      <c r="D21" s="12" t="s">
        <v>12</v>
      </c>
      <c r="E21" s="13" t="s">
        <v>30</v>
      </c>
      <c r="F21" s="10">
        <f t="shared" si="4"/>
        <v>3.960000000000001</v>
      </c>
      <c r="I21" s="3"/>
      <c r="J21" s="10">
        <f t="shared" si="3"/>
        <v>0.3540556799999982</v>
      </c>
      <c r="K21" s="11">
        <f t="shared" si="1"/>
        <v>93.92131584</v>
      </c>
      <c r="L21" s="10">
        <f t="shared" si="2"/>
        <v>6.373002240000002</v>
      </c>
      <c r="M21" s="5"/>
    </row>
    <row r="22" spans="1:13" ht="38.25">
      <c r="A22" s="1"/>
      <c r="B22" s="10">
        <f t="shared" si="0"/>
        <v>3.960000000000001</v>
      </c>
      <c r="C22" s="11">
        <v>62.32</v>
      </c>
      <c r="D22" s="16" t="s">
        <v>21</v>
      </c>
      <c r="E22" s="17" t="s">
        <v>41</v>
      </c>
      <c r="F22" s="10">
        <f t="shared" si="4"/>
        <v>0.020000000000003126</v>
      </c>
      <c r="I22" s="3"/>
      <c r="J22" s="10">
        <f t="shared" si="3"/>
        <v>6.373002240000002</v>
      </c>
      <c r="K22" s="11">
        <f t="shared" si="1"/>
        <v>100.29431808000001</v>
      </c>
      <c r="L22" s="10">
        <f t="shared" si="2"/>
        <v>0.03218688000000503</v>
      </c>
      <c r="M22" s="5"/>
    </row>
    <row r="23" spans="1:13" ht="15">
      <c r="A23" s="1"/>
      <c r="B23" s="10">
        <f t="shared" si="0"/>
        <v>0.020000000000003126</v>
      </c>
      <c r="C23" s="11">
        <v>62.34</v>
      </c>
      <c r="D23" s="12" t="s">
        <v>6</v>
      </c>
      <c r="E23" s="13" t="s">
        <v>31</v>
      </c>
      <c r="F23" s="10">
        <f t="shared" si="4"/>
        <v>3.6700000000000017</v>
      </c>
      <c r="I23" s="3"/>
      <c r="J23" s="10">
        <f t="shared" si="3"/>
        <v>0.03218688000000503</v>
      </c>
      <c r="K23" s="11">
        <f t="shared" si="1"/>
        <v>100.32650496000001</v>
      </c>
      <c r="L23" s="10">
        <f t="shared" si="2"/>
        <v>5.906292480000003</v>
      </c>
      <c r="M23" s="5"/>
    </row>
    <row r="24" spans="1:13" ht="15">
      <c r="A24" s="1"/>
      <c r="B24" s="10">
        <f t="shared" si="0"/>
        <v>3.6700000000000017</v>
      </c>
      <c r="C24" s="11">
        <v>66.01</v>
      </c>
      <c r="D24" s="12" t="s">
        <v>12</v>
      </c>
      <c r="E24" s="13" t="s">
        <v>32</v>
      </c>
      <c r="F24" s="10">
        <f t="shared" si="4"/>
        <v>9.559999999999988</v>
      </c>
      <c r="I24" s="3"/>
      <c r="J24" s="10">
        <f t="shared" si="3"/>
        <v>5.906292480000003</v>
      </c>
      <c r="K24" s="11">
        <f t="shared" si="1"/>
        <v>106.23279744000001</v>
      </c>
      <c r="L24" s="10">
        <f t="shared" si="2"/>
        <v>15.385328639999981</v>
      </c>
      <c r="M24" s="5"/>
    </row>
    <row r="25" spans="1:13" ht="51">
      <c r="A25" s="1"/>
      <c r="B25" s="10">
        <f t="shared" si="0"/>
        <v>9.559999999999988</v>
      </c>
      <c r="C25" s="11">
        <v>75.57</v>
      </c>
      <c r="D25" s="16" t="s">
        <v>21</v>
      </c>
      <c r="E25" s="17" t="s">
        <v>42</v>
      </c>
      <c r="F25" s="10"/>
      <c r="I25" s="3"/>
      <c r="J25" s="10">
        <f t="shared" si="3"/>
        <v>15.385328639999981</v>
      </c>
      <c r="K25" s="11">
        <f t="shared" si="1"/>
        <v>121.61812608</v>
      </c>
      <c r="L25" s="10">
        <f t="shared" si="2"/>
      </c>
      <c r="M25" s="5"/>
    </row>
    <row r="26" spans="1:13" ht="15">
      <c r="A26" s="1"/>
      <c r="B26" s="10">
        <f t="shared" si="0"/>
      </c>
      <c r="C26" s="11">
        <v>75.57</v>
      </c>
      <c r="D26" s="12" t="s">
        <v>6</v>
      </c>
      <c r="E26" s="13" t="s">
        <v>33</v>
      </c>
      <c r="F26" s="10">
        <f t="shared" si="4"/>
        <v>10.14</v>
      </c>
      <c r="I26" s="3"/>
      <c r="J26" s="10">
        <f t="shared" si="3"/>
      </c>
      <c r="K26" s="11">
        <f t="shared" si="1"/>
        <v>121.61812608</v>
      </c>
      <c r="L26" s="10">
        <f t="shared" si="2"/>
        <v>16.318748160000002</v>
      </c>
      <c r="M26" s="5"/>
    </row>
    <row r="27" spans="1:13" ht="15">
      <c r="A27" s="1"/>
      <c r="B27" s="10">
        <f t="shared" si="0"/>
        <v>10.14</v>
      </c>
      <c r="C27" s="11">
        <v>85.71</v>
      </c>
      <c r="D27" s="12" t="s">
        <v>9</v>
      </c>
      <c r="E27" s="13" t="s">
        <v>34</v>
      </c>
      <c r="F27" s="10">
        <f t="shared" si="4"/>
        <v>13.11</v>
      </c>
      <c r="I27" s="3"/>
      <c r="J27" s="10">
        <f t="shared" si="3"/>
        <v>16.318748160000002</v>
      </c>
      <c r="K27" s="11">
        <f t="shared" si="1"/>
        <v>137.93687424</v>
      </c>
      <c r="L27" s="10">
        <f t="shared" si="2"/>
        <v>21.09849984</v>
      </c>
      <c r="M27" s="5"/>
    </row>
    <row r="28" spans="1:13" ht="38.25">
      <c r="A28" s="1"/>
      <c r="B28" s="10">
        <f t="shared" si="0"/>
        <v>13.11</v>
      </c>
      <c r="C28" s="11">
        <v>98.82</v>
      </c>
      <c r="D28" s="16" t="s">
        <v>21</v>
      </c>
      <c r="E28" s="17" t="s">
        <v>43</v>
      </c>
      <c r="F28" s="10"/>
      <c r="I28" s="3"/>
      <c r="J28" s="10">
        <f t="shared" si="3"/>
        <v>21.09849984</v>
      </c>
      <c r="K28" s="11">
        <f t="shared" si="1"/>
        <v>159.03537408</v>
      </c>
      <c r="L28" s="10">
        <f t="shared" si="2"/>
      </c>
      <c r="M28" s="5"/>
    </row>
    <row r="29" spans="1:13" ht="15">
      <c r="A29" s="1"/>
      <c r="B29" s="10">
        <f t="shared" si="0"/>
      </c>
      <c r="C29" s="11">
        <v>98.82</v>
      </c>
      <c r="D29" s="12" t="s">
        <v>6</v>
      </c>
      <c r="E29" s="13" t="s">
        <v>33</v>
      </c>
      <c r="F29" s="10">
        <f t="shared" si="4"/>
        <v>8.310000000000002</v>
      </c>
      <c r="I29" s="3"/>
      <c r="J29" s="10">
        <f t="shared" si="3"/>
      </c>
      <c r="K29" s="11">
        <f t="shared" si="1"/>
        <v>159.03537408</v>
      </c>
      <c r="L29" s="10">
        <f t="shared" si="2"/>
        <v>13.373648640000004</v>
      </c>
      <c r="M29" s="5"/>
    </row>
    <row r="30" spans="1:13" ht="15">
      <c r="A30" s="1"/>
      <c r="B30" s="10">
        <f t="shared" si="0"/>
        <v>8.310000000000002</v>
      </c>
      <c r="C30" s="11">
        <v>107.13</v>
      </c>
      <c r="D30" s="12" t="s">
        <v>12</v>
      </c>
      <c r="E30" s="13" t="s">
        <v>35</v>
      </c>
      <c r="F30" s="10">
        <f t="shared" si="4"/>
        <v>3.1300000000000097</v>
      </c>
      <c r="I30" s="3"/>
      <c r="J30" s="10">
        <f t="shared" si="3"/>
        <v>13.373648640000004</v>
      </c>
      <c r="K30" s="11">
        <f t="shared" si="1"/>
        <v>172.40902272</v>
      </c>
      <c r="L30" s="10">
        <f t="shared" si="2"/>
        <v>5.037246720000016</v>
      </c>
      <c r="M30" s="5"/>
    </row>
    <row r="31" spans="1:13" ht="15">
      <c r="A31" s="1"/>
      <c r="B31" s="10">
        <f t="shared" si="0"/>
        <v>3.1300000000000097</v>
      </c>
      <c r="C31" s="11">
        <v>110.26</v>
      </c>
      <c r="D31" s="12" t="s">
        <v>12</v>
      </c>
      <c r="E31" s="13" t="s">
        <v>36</v>
      </c>
      <c r="F31" s="10">
        <f t="shared" si="4"/>
        <v>3.049999999999997</v>
      </c>
      <c r="I31" s="3"/>
      <c r="J31" s="10">
        <f t="shared" si="3"/>
        <v>5.037246720000016</v>
      </c>
      <c r="K31" s="11">
        <f t="shared" si="1"/>
        <v>177.44626944</v>
      </c>
      <c r="L31" s="10">
        <f t="shared" si="2"/>
        <v>4.908499199999996</v>
      </c>
      <c r="M31" s="5"/>
    </row>
    <row r="32" spans="1:13" ht="15">
      <c r="A32" s="1"/>
      <c r="B32" s="10">
        <f t="shared" si="0"/>
        <v>3.049999999999997</v>
      </c>
      <c r="C32" s="11">
        <v>113.31</v>
      </c>
      <c r="D32" s="12" t="s">
        <v>9</v>
      </c>
      <c r="E32" s="13" t="s">
        <v>37</v>
      </c>
      <c r="F32" s="10">
        <f t="shared" si="4"/>
        <v>3.8499999999999943</v>
      </c>
      <c r="I32" s="3"/>
      <c r="J32" s="10">
        <f t="shared" si="3"/>
        <v>4.908499199999996</v>
      </c>
      <c r="K32" s="11">
        <f t="shared" si="1"/>
        <v>182.35476864</v>
      </c>
      <c r="L32" s="10">
        <f t="shared" si="2"/>
        <v>6.195974399999991</v>
      </c>
      <c r="M32" s="5"/>
    </row>
    <row r="33" spans="1:13" ht="15">
      <c r="A33" s="1"/>
      <c r="B33" s="10">
        <f t="shared" si="0"/>
        <v>3.8499999999999943</v>
      </c>
      <c r="C33" s="11">
        <v>117.16</v>
      </c>
      <c r="D33" s="12" t="s">
        <v>12</v>
      </c>
      <c r="E33" s="13" t="s">
        <v>38</v>
      </c>
      <c r="F33" s="10">
        <f t="shared" si="4"/>
        <v>10.340000000000003</v>
      </c>
      <c r="I33" s="3"/>
      <c r="J33" s="10">
        <f t="shared" si="3"/>
        <v>6.195974399999991</v>
      </c>
      <c r="K33" s="11">
        <f t="shared" si="1"/>
        <v>188.55074304000001</v>
      </c>
      <c r="L33" s="10">
        <f t="shared" si="2"/>
        <v>16.640616960000006</v>
      </c>
      <c r="M33" s="5"/>
    </row>
    <row r="34" spans="1:13" ht="38.25">
      <c r="A34" s="1"/>
      <c r="B34" s="10">
        <f t="shared" si="0"/>
        <v>10.340000000000003</v>
      </c>
      <c r="C34" s="11">
        <v>127.5</v>
      </c>
      <c r="D34" s="16" t="s">
        <v>21</v>
      </c>
      <c r="E34" s="17" t="s">
        <v>44</v>
      </c>
      <c r="F34" s="10"/>
      <c r="I34" s="3"/>
      <c r="J34" s="10">
        <f t="shared" si="3"/>
        <v>16.640616960000006</v>
      </c>
      <c r="K34" s="11">
        <f t="shared" si="1"/>
        <v>205.19136</v>
      </c>
      <c r="L34" s="10">
        <f t="shared" si="2"/>
      </c>
      <c r="M34" s="5"/>
    </row>
  </sheetData>
  <sheetProtection/>
  <mergeCells count="1">
    <mergeCell ref="H3:H20"/>
  </mergeCells>
  <printOptions/>
  <pageMargins left="0.7" right="0.7" top="1" bottom="1" header="0.5" footer="0"/>
  <pageSetup horizontalDpi="600" verticalDpi="600" orientation="portrait" r:id="rId1"/>
  <headerFooter>
    <oddHeader>&amp;C&amp;"Verdana,Bold"&amp;12San Francisco Randonneurs - Russian River 200K
&amp;11Start Time XXXX (xx:xx xm) - 13:30 hour time limit</oddHeader>
    <oddFooter>&amp;LT   - Tee Intersection
SS - Stop Sign
SL - Stop Light&amp;C&amp;"Verdana,Bold"Day of event contact (Google Voice):  415 644 8460 &amp;"Verdana,Regular"
Page &amp;P of &amp;N</oddFooter>
  </headerFooter>
  <rowBreaks count="1" manualBreakCount="1">
    <brk id="28" min="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McAfee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2013-01-29T15:19:59Z</dcterms:created>
  <dcterms:modified xsi:type="dcterms:W3CDTF">2013-01-29T15:20:05Z</dcterms:modified>
  <cp:category/>
  <cp:version/>
  <cp:contentType/>
  <cp:contentStatus/>
</cp:coreProperties>
</file>