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27555" windowHeight="13830" activeTab="0"/>
  </bookViews>
  <sheets>
    <sheet name="SF To Cloverdale 200K" sheetId="1" r:id="rId1"/>
  </sheets>
  <externalReferences>
    <externalReference r:id="rId4"/>
  </externalReferences>
  <definedNames>
    <definedName name="_xlnm.Print_Area" localSheetId="0">'SF To Cloverdale 200K'!$B$1:$F$58</definedName>
    <definedName name="_xlnm.Print_Titles" localSheetId="0">'SF To Cloverdale 200K'!$1:$1</definedName>
  </definedNames>
  <calcPr fullCalcOnLoad="1"/>
</workbook>
</file>

<file path=xl/sharedStrings.xml><?xml version="1.0" encoding="utf-8"?>
<sst xmlns="http://schemas.openxmlformats.org/spreadsheetml/2006/main" count="123" uniqueCount="70">
  <si>
    <t>LEG</t>
  </si>
  <si>
    <t>AT</t>
  </si>
  <si>
    <t>ACTION</t>
  </si>
  <si>
    <t>DESCRIPTION</t>
  </si>
  <si>
    <t>GO</t>
  </si>
  <si>
    <t>START</t>
  </si>
  <si>
    <t>STRAIGHT</t>
  </si>
  <si>
    <t>Go North - cross Golden Gate Bridge via west sidewalk</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</si>
  <si>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</si>
  <si>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RIGHT</t>
  </si>
  <si>
    <t>(T, SS) Conzelman Rd</t>
  </si>
  <si>
    <t>LEFT</t>
  </si>
  <si>
    <t>(T, SS) Alexander Ave; follow centerline to continue on 2nd St</t>
  </si>
  <si>
    <t>Richardson St; becomes Bridgeway; go thru Sausalito</t>
  </si>
  <si>
    <t>(SL) Bike path on right @ Gate 6 Rd</t>
  </si>
  <si>
    <t>(SL) East Blithedale Rd</t>
  </si>
  <si>
    <t>(SL) Camino Alto; becomes Corte Madera at summit;
becomes Magnolia Ave; then College Ave</t>
  </si>
  <si>
    <t>(SS) Kent Ave @ Woodland - College of Marin on right;
becomes Poplar Ave; then Ross Commons</t>
  </si>
  <si>
    <t>(T,SS) Lagunitas Rd</t>
  </si>
  <si>
    <t>(SS) Shady Lane</t>
  </si>
  <si>
    <t>(T,SS) Bolinas Ave</t>
  </si>
  <si>
    <t>(SL) San Anselmo Ave - into downtown San Anselmo</t>
  </si>
  <si>
    <t>San Anselmo Ave - just before Center Ave stop sign</t>
  </si>
  <si>
    <t>(SS) San Anselmo Ave @ Hazel - follow bike route sign
becomes Lansdale</t>
  </si>
  <si>
    <t>(SS) San Anselmo Ave @ Senic Ave</t>
  </si>
  <si>
    <t>(SS) Pastori Ave - followed immediately</t>
  </si>
  <si>
    <t>(SS) Center Blvd - into downtown Fairfax;
becomes Broadway Blvd</t>
  </si>
  <si>
    <t>(SS) Claus Dr - followed immediately</t>
  </si>
  <si>
    <t>(SL) Sir Francis Drake Blvd</t>
  </si>
  <si>
    <t>(T,SS) CA-1/Shoreline Hwy - at bottom of hill</t>
  </si>
  <si>
    <t>CA-1/Shoreline Hwy</t>
  </si>
  <si>
    <t>STOP</t>
  </si>
  <si>
    <t>Continue on CA-1/Shoreline Hwy</t>
  </si>
  <si>
    <t>(T,SS) CA-1/Valley Ford Rd</t>
  </si>
  <si>
    <t>BEAR RIGHT</t>
  </si>
  <si>
    <t>Valley Ford Freestone Rd</t>
  </si>
  <si>
    <t>(T,SS) Bodega Hwy</t>
  </si>
  <si>
    <t>Bohemian Hwy - signs for Freestone, Monte Rio/Occidental</t>
  </si>
  <si>
    <t>BEAR LEFT</t>
  </si>
  <si>
    <t>Main St</t>
  </si>
  <si>
    <t>(T,SS) Bohemian Hwy/Church St; Cross Bridge</t>
  </si>
  <si>
    <t>D St</t>
  </si>
  <si>
    <t>(SS) CA-116/River Rd</t>
  </si>
  <si>
    <t>Continue on CA-116/Main St (East)</t>
  </si>
  <si>
    <t>(SL) River Road</t>
  </si>
  <si>
    <r>
      <t xml:space="preserve">Sunset Ave
</t>
    </r>
    <r>
      <rPr>
        <b/>
        <sz val="10"/>
        <color indexed="8"/>
        <rFont val="Verdana"/>
        <family val="2"/>
      </rPr>
      <t>Easy to miss turn - Do not cross bridge in .5 miles</t>
    </r>
  </si>
  <si>
    <t>(SS) Westside Rd</t>
  </si>
  <si>
    <t>W Dry Creek Rd</t>
  </si>
  <si>
    <r>
      <t xml:space="preserve">Lambert Bridge Rd - </t>
    </r>
    <r>
      <rPr>
        <b/>
        <sz val="10"/>
        <color indexed="8"/>
        <rFont val="Verdana"/>
        <family val="2"/>
      </rPr>
      <t>Easy to miss turn</t>
    </r>
  </si>
  <si>
    <t>Out of store onto Dry Creek Rd</t>
  </si>
  <si>
    <t>Lytton Springs Rd</t>
  </si>
  <si>
    <t>(T,SS) Lytton Station Rd</t>
  </si>
  <si>
    <t>(T,SS) Alexander Valley Rd</t>
  </si>
  <si>
    <t>CA-128</t>
  </si>
  <si>
    <t>Pine Flat Rd - Alexander Valley Rd curves right</t>
  </si>
  <si>
    <t>Red Winery Rd</t>
  </si>
  <si>
    <t>Stay on Red Winery Rd</t>
  </si>
  <si>
    <t>(SS) Geysers Rd</t>
  </si>
  <si>
    <t>(SS) CA-128</t>
  </si>
  <si>
    <t>(T,SS) CA-128</t>
  </si>
  <si>
    <t>(SS) Geyserville Ave; becomes Asti</t>
  </si>
  <si>
    <t>Theresa Dr</t>
  </si>
  <si>
    <t>(SS) Dutcher Creek Rd; becomes Cloverdale Blvd</t>
  </si>
  <si>
    <t>START CONTROL
Bridge Toll Plaza
Open: +00:00  Close: +01:00</t>
  </si>
  <si>
    <t>CONTROL #2 - Point Reyes Station
Open Control
Open: +01:37  Close: +03:40</t>
  </si>
  <si>
    <t>CONTROL #3 - Guerneville
Open Control
Open: +03:39  Close: +08:16</t>
  </si>
  <si>
    <t>CONTROL #4 - Dry Creek General Store
3495 Dry Creek Road
Healdsburg, CA 95448
Open: +04:42  Close: +10:40</t>
  </si>
  <si>
    <t>CONTROL #5 - Red Winery Rd
Info Control
Open: +05:09  Close: +11:40</t>
  </si>
  <si>
    <t>FINISH CONTROL - Cloverdale
Quick Stop
601 North Cloverdale Boulevard
Cloverdale, CA 95425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</si>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</sst>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164" fontId="39" fillId="0" borderId="0" xfId="0" applyNumberFormat="1"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2" fontId="39" fillId="0" borderId="0" xfId="0" applyNumberFormat="1" applyFont="1" applyBorder="1" applyAlignment="1">
      <alignment horizontal="center" vertical="center"/>
    </xf>
    <xf numFmtId="0" fontId="0" fillId="0" borderId="10" xfId="0" applyBorder="1" applyAlignment="1">
      <alignment/>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9" fillId="0" borderId="12" xfId="0" applyFont="1" applyBorder="1" applyAlignment="1">
      <alignment horizontal="center" vertical="center" wrapText="1"/>
    </xf>
    <xf numFmtId="0" fontId="39" fillId="0" borderId="12" xfId="0" applyFont="1" applyBorder="1" applyAlignment="1">
      <alignment horizontal="left" vertical="center" wrapText="1"/>
    </xf>
    <xf numFmtId="2" fontId="38" fillId="0" borderId="12" xfId="0" applyNumberFormat="1" applyFont="1" applyBorder="1" applyAlignment="1">
      <alignment horizontal="right" vertical="center" wrapText="1"/>
    </xf>
    <xf numFmtId="2" fontId="38" fillId="0" borderId="13" xfId="0" applyNumberFormat="1" applyFont="1" applyBorder="1" applyAlignment="1">
      <alignment horizontal="right" vertical="center"/>
    </xf>
    <xf numFmtId="164" fontId="38" fillId="0" borderId="13" xfId="0" applyNumberFormat="1" applyFont="1" applyBorder="1" applyAlignment="1">
      <alignment horizontal="right" vertical="center" wrapText="1"/>
    </xf>
    <xf numFmtId="0" fontId="38" fillId="0" borderId="13" xfId="55" applyFont="1" applyBorder="1" applyAlignment="1">
      <alignment horizontal="center" vertical="center" wrapText="1"/>
      <protection/>
    </xf>
    <xf numFmtId="0" fontId="38" fillId="0" borderId="13" xfId="55" applyFont="1" applyBorder="1" applyAlignment="1">
      <alignment vertical="center" wrapText="1"/>
      <protection/>
    </xf>
    <xf numFmtId="2" fontId="38" fillId="0" borderId="13" xfId="0" applyNumberFormat="1" applyFont="1" applyBorder="1" applyAlignment="1">
      <alignment horizontal="right" vertical="center" wrapText="1"/>
    </xf>
    <xf numFmtId="0" fontId="40" fillId="0" borderId="14" xfId="0" applyFont="1" applyBorder="1" applyAlignment="1">
      <alignment horizontal="left" vertical="top" wrapText="1"/>
    </xf>
    <xf numFmtId="164" fontId="38" fillId="0" borderId="13" xfId="0" applyNumberFormat="1" applyFont="1" applyBorder="1" applyAlignment="1">
      <alignment horizontal="right" vertical="center"/>
    </xf>
    <xf numFmtId="0" fontId="40" fillId="0" borderId="10" xfId="0" applyFont="1" applyBorder="1" applyAlignment="1">
      <alignment horizontal="left" vertical="top" wrapText="1"/>
    </xf>
    <xf numFmtId="0" fontId="38" fillId="0" borderId="13" xfId="0" applyFont="1" applyBorder="1" applyAlignment="1">
      <alignment horizontal="center" vertical="center" wrapText="1"/>
    </xf>
    <xf numFmtId="0" fontId="40" fillId="0" borderId="15" xfId="0" applyFont="1" applyBorder="1" applyAlignment="1">
      <alignment horizontal="left" vertical="top" wrapText="1"/>
    </xf>
    <xf numFmtId="0" fontId="38" fillId="0" borderId="13" xfId="0" applyFont="1" applyBorder="1" applyAlignment="1">
      <alignment horizontal="left" vertical="center" wrapText="1"/>
    </xf>
    <xf numFmtId="0" fontId="39" fillId="0" borderId="13" xfId="0" applyFont="1" applyBorder="1" applyAlignment="1">
      <alignment horizontal="center" vertical="center" wrapText="1"/>
    </xf>
    <xf numFmtId="0" fontId="39" fillId="0" borderId="13" xfId="0" applyFont="1" applyBorder="1" applyAlignment="1">
      <alignment horizontal="left" vertical="center" wrapText="1"/>
    </xf>
    <xf numFmtId="164" fontId="38" fillId="0" borderId="0" xfId="0" applyNumberFormat="1"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wrapText="1"/>
    </xf>
    <xf numFmtId="2" fontId="38" fillId="0" borderId="0" xfId="0" applyNumberFormat="1" applyFont="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SFtoCloverdale2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F To Cloverdale 2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view="pageLayout" workbookViewId="0" topLeftCell="A1">
      <selection activeCell="A1" sqref="A1"/>
    </sheetView>
  </sheetViews>
  <sheetFormatPr defaultColWidth="9.140625" defaultRowHeight="15"/>
  <cols>
    <col min="1" max="1" width="2.421875" style="0" customWidth="1"/>
    <col min="2" max="2" width="6.28125" style="0" hidden="1" customWidth="1"/>
    <col min="3" max="3" width="6.28125" style="27" customWidth="1"/>
    <col min="4" max="4" width="12.140625" style="28" customWidth="1"/>
    <col min="5" max="5" width="64.7109375" style="29" customWidth="1"/>
    <col min="6" max="6" width="6.28125" style="30" customWidth="1"/>
    <col min="8" max="8" width="42.140625" style="0" customWidth="1"/>
    <col min="9" max="9" width="0.9921875" style="0" customWidth="1"/>
    <col min="10" max="12" width="6.28125" style="0" customWidth="1"/>
    <col min="13" max="13" width="0.9921875" style="0" customWidth="1"/>
  </cols>
  <sheetData>
    <row r="1" spans="1:13" ht="15.75" thickBot="1">
      <c r="A1" s="1"/>
      <c r="B1" s="2" t="s">
        <v>0</v>
      </c>
      <c r="C1" s="3" t="s">
        <v>1</v>
      </c>
      <c r="D1" s="4" t="s">
        <v>2</v>
      </c>
      <c r="E1" s="5" t="s">
        <v>3</v>
      </c>
      <c r="F1" s="6" t="s">
        <v>4</v>
      </c>
      <c r="I1" s="7"/>
      <c r="J1" s="4" t="s">
        <v>0</v>
      </c>
      <c r="K1" s="4" t="s">
        <v>1</v>
      </c>
      <c r="L1" s="4" t="s">
        <v>4</v>
      </c>
      <c r="M1" s="8"/>
    </row>
    <row r="2" spans="1:13" ht="39.75" thickBot="1" thickTop="1">
      <c r="A2" s="1"/>
      <c r="B2" s="9">
        <f aca="true" t="shared" si="0" ref="B2:B33">IF(ISNUMBER(F1),F1,"")</f>
      </c>
      <c r="C2" s="10">
        <v>0</v>
      </c>
      <c r="D2" s="11" t="s">
        <v>5</v>
      </c>
      <c r="E2" s="12" t="s">
        <v>63</v>
      </c>
      <c r="F2" s="13">
        <f>IF(OR(D2="START",D2="STOP"),"",C3-C2)</f>
      </c>
      <c r="I2" s="7"/>
      <c r="J2" s="9" t="s">
        <v>69</v>
      </c>
      <c r="K2" s="10">
        <f aca="true" t="shared" si="1" ref="K2:K33">IF(ISNUMBER(C2),C2*1.609344,"")</f>
        <v>0</v>
      </c>
      <c r="L2" s="9">
        <f aca="true" t="shared" si="2" ref="L2:L33">IF(ISNUMBER(F2),F2*1.609344,"")</f>
      </c>
      <c r="M2" s="8"/>
    </row>
    <row r="3" spans="1:13" ht="15.75" customHeight="1" thickTop="1">
      <c r="A3" s="1"/>
      <c r="B3" s="14">
        <f t="shared" si="0"/>
      </c>
      <c r="C3" s="15">
        <v>0</v>
      </c>
      <c r="D3" s="16" t="s">
        <v>6</v>
      </c>
      <c r="E3" s="17" t="s">
        <v>7</v>
      </c>
      <c r="F3" s="18">
        <f aca="true" t="shared" si="3" ref="F3:F57">IF(OR(D3="START",D3="STOP"),"",C4-C3)</f>
        <v>2.1</v>
      </c>
      <c r="H3" s="19" t="s">
        <v>8</v>
      </c>
      <c r="I3" s="7"/>
      <c r="J3" s="14">
        <f aca="true" t="shared" si="4" ref="J2:J33">IF(ISNUMBER(B3),B3*1.609344,"")</f>
      </c>
      <c r="K3" s="20">
        <f t="shared" si="1"/>
        <v>0</v>
      </c>
      <c r="L3" s="14">
        <f t="shared" si="2"/>
        <v>3.3796224000000006</v>
      </c>
      <c r="M3" s="8"/>
    </row>
    <row r="4" spans="1:13" ht="15">
      <c r="A4" s="1"/>
      <c r="B4" s="14">
        <f t="shared" si="0"/>
        <v>2.1</v>
      </c>
      <c r="C4" s="15">
        <v>2.1</v>
      </c>
      <c r="D4" s="16" t="s">
        <v>9</v>
      </c>
      <c r="E4" s="17" t="s">
        <v>10</v>
      </c>
      <c r="F4" s="18">
        <f t="shared" si="3"/>
        <v>0</v>
      </c>
      <c r="H4" s="21"/>
      <c r="I4" s="7"/>
      <c r="J4" s="14">
        <f t="shared" si="4"/>
        <v>3.3796224000000006</v>
      </c>
      <c r="K4" s="20">
        <f t="shared" si="1"/>
        <v>3.3796224000000006</v>
      </c>
      <c r="L4" s="14">
        <f t="shared" si="2"/>
        <v>0</v>
      </c>
      <c r="M4" s="8"/>
    </row>
    <row r="5" spans="1:13" ht="15">
      <c r="A5" s="1"/>
      <c r="B5" s="14">
        <f t="shared" si="0"/>
        <v>0</v>
      </c>
      <c r="C5" s="15">
        <v>2.1</v>
      </c>
      <c r="D5" s="16" t="s">
        <v>11</v>
      </c>
      <c r="E5" s="17" t="s">
        <v>12</v>
      </c>
      <c r="F5" s="18">
        <f t="shared" si="3"/>
        <v>1.2999999999999998</v>
      </c>
      <c r="H5" s="21"/>
      <c r="I5" s="7"/>
      <c r="J5" s="14">
        <f t="shared" si="4"/>
        <v>0</v>
      </c>
      <c r="K5" s="20">
        <f t="shared" si="1"/>
        <v>3.3796224000000006</v>
      </c>
      <c r="L5" s="14">
        <f t="shared" si="2"/>
        <v>2.0921472</v>
      </c>
      <c r="M5" s="8"/>
    </row>
    <row r="6" spans="1:13" ht="15">
      <c r="A6" s="1"/>
      <c r="B6" s="14">
        <f t="shared" si="0"/>
        <v>1.2999999999999998</v>
      </c>
      <c r="C6" s="15">
        <v>3.4</v>
      </c>
      <c r="D6" s="22" t="s">
        <v>9</v>
      </c>
      <c r="E6" s="17" t="s">
        <v>13</v>
      </c>
      <c r="F6" s="18">
        <f t="shared" si="3"/>
        <v>2.4</v>
      </c>
      <c r="H6" s="21"/>
      <c r="I6" s="7"/>
      <c r="J6" s="14">
        <f t="shared" si="4"/>
        <v>2.0921472</v>
      </c>
      <c r="K6" s="20">
        <f t="shared" si="1"/>
        <v>5.4717696</v>
      </c>
      <c r="L6" s="14">
        <f t="shared" si="2"/>
        <v>3.8624256</v>
      </c>
      <c r="M6" s="8"/>
    </row>
    <row r="7" spans="1:13" ht="15">
      <c r="A7" s="1"/>
      <c r="B7" s="14">
        <f t="shared" si="0"/>
        <v>2.4</v>
      </c>
      <c r="C7" s="15">
        <v>5.8</v>
      </c>
      <c r="D7" s="22" t="s">
        <v>6</v>
      </c>
      <c r="E7" s="17" t="s">
        <v>14</v>
      </c>
      <c r="F7" s="18">
        <f t="shared" si="3"/>
        <v>2.500000000000001</v>
      </c>
      <c r="H7" s="21"/>
      <c r="I7" s="7"/>
      <c r="J7" s="14">
        <f t="shared" si="4"/>
        <v>3.8624256</v>
      </c>
      <c r="K7" s="20">
        <f t="shared" si="1"/>
        <v>9.3341952</v>
      </c>
      <c r="L7" s="14">
        <f t="shared" si="2"/>
        <v>4.023360000000002</v>
      </c>
      <c r="M7" s="8"/>
    </row>
    <row r="8" spans="1:13" ht="15">
      <c r="A8" s="1"/>
      <c r="B8" s="14">
        <f t="shared" si="0"/>
        <v>2.500000000000001</v>
      </c>
      <c r="C8" s="20">
        <v>8.3</v>
      </c>
      <c r="D8" s="22" t="s">
        <v>11</v>
      </c>
      <c r="E8" s="17" t="s">
        <v>15</v>
      </c>
      <c r="F8" s="18">
        <f t="shared" si="3"/>
        <v>0.09999999999999964</v>
      </c>
      <c r="H8" s="21"/>
      <c r="I8" s="7"/>
      <c r="J8" s="14">
        <f t="shared" si="4"/>
        <v>4.023360000000002</v>
      </c>
      <c r="K8" s="20">
        <f t="shared" si="1"/>
        <v>13.357555200000002</v>
      </c>
      <c r="L8" s="14">
        <f t="shared" si="2"/>
        <v>0.16093439999999945</v>
      </c>
      <c r="M8" s="8"/>
    </row>
    <row r="9" spans="1:13" ht="25.5">
      <c r="A9" s="1"/>
      <c r="B9" s="14">
        <f t="shared" si="0"/>
        <v>0.09999999999999964</v>
      </c>
      <c r="C9" s="20">
        <v>8.4</v>
      </c>
      <c r="D9" s="22" t="s">
        <v>9</v>
      </c>
      <c r="E9" s="17" t="s">
        <v>16</v>
      </c>
      <c r="F9" s="18">
        <f t="shared" si="3"/>
        <v>4.6</v>
      </c>
      <c r="H9" s="21"/>
      <c r="I9" s="7"/>
      <c r="J9" s="14">
        <f t="shared" si="4"/>
        <v>0.16093439999999945</v>
      </c>
      <c r="K9" s="20">
        <f t="shared" si="1"/>
        <v>13.518489600000002</v>
      </c>
      <c r="L9" s="14">
        <f t="shared" si="2"/>
        <v>7.4029824</v>
      </c>
      <c r="M9" s="8"/>
    </row>
    <row r="10" spans="1:13" ht="25.5">
      <c r="A10" s="1"/>
      <c r="B10" s="14">
        <f t="shared" si="0"/>
        <v>4.6</v>
      </c>
      <c r="C10" s="20">
        <v>13</v>
      </c>
      <c r="D10" s="22" t="s">
        <v>11</v>
      </c>
      <c r="E10" s="17" t="s">
        <v>17</v>
      </c>
      <c r="F10" s="18">
        <f t="shared" si="3"/>
        <v>0.9000000000000004</v>
      </c>
      <c r="H10" s="21"/>
      <c r="I10" s="7"/>
      <c r="J10" s="14">
        <f t="shared" si="4"/>
        <v>7.4029824</v>
      </c>
      <c r="K10" s="20">
        <f t="shared" si="1"/>
        <v>20.921472</v>
      </c>
      <c r="L10" s="14">
        <f t="shared" si="2"/>
        <v>1.4484096000000006</v>
      </c>
      <c r="M10" s="8"/>
    </row>
    <row r="11" spans="1:13" ht="15">
      <c r="A11" s="1"/>
      <c r="B11" s="14">
        <f t="shared" si="0"/>
        <v>0.9000000000000004</v>
      </c>
      <c r="C11" s="20">
        <v>13.9</v>
      </c>
      <c r="D11" s="22" t="s">
        <v>11</v>
      </c>
      <c r="E11" s="17" t="s">
        <v>18</v>
      </c>
      <c r="F11" s="18">
        <f t="shared" si="3"/>
        <v>0.09999999999999964</v>
      </c>
      <c r="H11" s="21"/>
      <c r="I11" s="7"/>
      <c r="J11" s="14">
        <f t="shared" si="4"/>
        <v>1.4484096000000006</v>
      </c>
      <c r="K11" s="20">
        <f t="shared" si="1"/>
        <v>22.369881600000003</v>
      </c>
      <c r="L11" s="14">
        <f t="shared" si="2"/>
        <v>0.16093439999999945</v>
      </c>
      <c r="M11" s="8"/>
    </row>
    <row r="12" spans="1:13" ht="15">
      <c r="A12" s="1"/>
      <c r="B12" s="14">
        <f t="shared" si="0"/>
        <v>0.09999999999999964</v>
      </c>
      <c r="C12" s="20">
        <v>14</v>
      </c>
      <c r="D12" s="22" t="s">
        <v>9</v>
      </c>
      <c r="E12" s="17" t="s">
        <v>19</v>
      </c>
      <c r="F12" s="18">
        <f t="shared" si="3"/>
        <v>0.5</v>
      </c>
      <c r="H12" s="21"/>
      <c r="I12" s="7"/>
      <c r="J12" s="14">
        <f t="shared" si="4"/>
        <v>0.16093439999999945</v>
      </c>
      <c r="K12" s="20">
        <f t="shared" si="1"/>
        <v>22.530816</v>
      </c>
      <c r="L12" s="14">
        <f t="shared" si="2"/>
        <v>0.804672</v>
      </c>
      <c r="M12" s="8"/>
    </row>
    <row r="13" spans="1:13" ht="15">
      <c r="A13" s="1"/>
      <c r="B13" s="14">
        <f t="shared" si="0"/>
        <v>0.5</v>
      </c>
      <c r="C13" s="20">
        <v>14.5</v>
      </c>
      <c r="D13" s="22" t="s">
        <v>9</v>
      </c>
      <c r="E13" s="17" t="s">
        <v>20</v>
      </c>
      <c r="F13" s="18">
        <f t="shared" si="3"/>
        <v>0.09999999999999964</v>
      </c>
      <c r="H13" s="21"/>
      <c r="I13" s="7"/>
      <c r="J13" s="14">
        <f t="shared" si="4"/>
        <v>0.804672</v>
      </c>
      <c r="K13" s="20">
        <f t="shared" si="1"/>
        <v>23.335488</v>
      </c>
      <c r="L13" s="14">
        <f t="shared" si="2"/>
        <v>0.16093439999999945</v>
      </c>
      <c r="M13" s="8"/>
    </row>
    <row r="14" spans="1:13" ht="15">
      <c r="A14" s="1"/>
      <c r="B14" s="14">
        <f t="shared" si="0"/>
        <v>0.09999999999999964</v>
      </c>
      <c r="C14" s="20">
        <v>14.6</v>
      </c>
      <c r="D14" s="22" t="s">
        <v>11</v>
      </c>
      <c r="E14" s="17" t="s">
        <v>21</v>
      </c>
      <c r="F14" s="18">
        <f t="shared" si="3"/>
        <v>0.5999999999999996</v>
      </c>
      <c r="H14" s="21"/>
      <c r="I14" s="7"/>
      <c r="J14" s="14">
        <f t="shared" si="4"/>
        <v>0.16093439999999945</v>
      </c>
      <c r="K14" s="20">
        <f t="shared" si="1"/>
        <v>23.4964224</v>
      </c>
      <c r="L14" s="14">
        <f t="shared" si="2"/>
        <v>0.9656063999999995</v>
      </c>
      <c r="M14" s="8"/>
    </row>
    <row r="15" spans="1:13" ht="15">
      <c r="A15" s="1"/>
      <c r="B15" s="14">
        <f t="shared" si="0"/>
        <v>0.5999999999999996</v>
      </c>
      <c r="C15" s="20">
        <v>15.2</v>
      </c>
      <c r="D15" s="22" t="s">
        <v>11</v>
      </c>
      <c r="E15" s="17" t="s">
        <v>22</v>
      </c>
      <c r="F15" s="18">
        <f t="shared" si="3"/>
        <v>0.3000000000000007</v>
      </c>
      <c r="H15" s="21"/>
      <c r="I15" s="7"/>
      <c r="J15" s="14">
        <f t="shared" si="4"/>
        <v>0.9656063999999995</v>
      </c>
      <c r="K15" s="20">
        <f t="shared" si="1"/>
        <v>24.4620288</v>
      </c>
      <c r="L15" s="14">
        <f t="shared" si="2"/>
        <v>0.48280320000000115</v>
      </c>
      <c r="M15" s="8"/>
    </row>
    <row r="16" spans="1:13" ht="25.5">
      <c r="A16" s="1"/>
      <c r="B16" s="14">
        <f t="shared" si="0"/>
        <v>0.3000000000000007</v>
      </c>
      <c r="C16" s="20">
        <v>15.5</v>
      </c>
      <c r="D16" s="22" t="s">
        <v>9</v>
      </c>
      <c r="E16" s="17" t="s">
        <v>23</v>
      </c>
      <c r="F16" s="18">
        <f t="shared" si="3"/>
        <v>0.3000000000000007</v>
      </c>
      <c r="H16" s="21"/>
      <c r="I16" s="7"/>
      <c r="J16" s="14">
        <f t="shared" si="4"/>
        <v>0.48280320000000115</v>
      </c>
      <c r="K16" s="20">
        <f t="shared" si="1"/>
        <v>24.944832</v>
      </c>
      <c r="L16" s="14">
        <f t="shared" si="2"/>
        <v>0.48280320000000115</v>
      </c>
      <c r="M16" s="8"/>
    </row>
    <row r="17" spans="1:13" ht="15">
      <c r="A17" s="1"/>
      <c r="B17" s="14">
        <f t="shared" si="0"/>
        <v>0.3000000000000007</v>
      </c>
      <c r="C17" s="20">
        <v>15.8</v>
      </c>
      <c r="D17" s="22"/>
      <c r="E17" s="17" t="s">
        <v>24</v>
      </c>
      <c r="F17" s="18">
        <f t="shared" si="3"/>
        <v>0.5999999999999979</v>
      </c>
      <c r="H17" s="21"/>
      <c r="I17" s="7"/>
      <c r="J17" s="14">
        <f t="shared" si="4"/>
        <v>0.48280320000000115</v>
      </c>
      <c r="K17" s="20">
        <f t="shared" si="1"/>
        <v>25.427635200000005</v>
      </c>
      <c r="L17" s="14">
        <f t="shared" si="2"/>
        <v>0.9656063999999966</v>
      </c>
      <c r="M17" s="8"/>
    </row>
    <row r="18" spans="1:13" ht="15">
      <c r="A18" s="1"/>
      <c r="B18" s="14">
        <f t="shared" si="0"/>
        <v>0.5999999999999979</v>
      </c>
      <c r="C18" s="20">
        <v>16.4</v>
      </c>
      <c r="D18" s="22" t="s">
        <v>9</v>
      </c>
      <c r="E18" s="17" t="s">
        <v>25</v>
      </c>
      <c r="F18" s="18">
        <f t="shared" si="3"/>
        <v>0</v>
      </c>
      <c r="H18" s="21"/>
      <c r="I18" s="7"/>
      <c r="J18" s="14">
        <f t="shared" si="4"/>
        <v>0.9656063999999966</v>
      </c>
      <c r="K18" s="20">
        <f t="shared" si="1"/>
        <v>26.3932416</v>
      </c>
      <c r="L18" s="14">
        <f t="shared" si="2"/>
        <v>0</v>
      </c>
      <c r="M18" s="8"/>
    </row>
    <row r="19" spans="1:13" ht="25.5">
      <c r="A19" s="1"/>
      <c r="B19" s="14">
        <f t="shared" si="0"/>
        <v>0</v>
      </c>
      <c r="C19" s="20">
        <v>16.4</v>
      </c>
      <c r="D19" s="22" t="s">
        <v>11</v>
      </c>
      <c r="E19" s="17" t="s">
        <v>26</v>
      </c>
      <c r="F19" s="18">
        <f t="shared" si="3"/>
        <v>0.40000000000000213</v>
      </c>
      <c r="H19" s="21"/>
      <c r="I19" s="7"/>
      <c r="J19" s="14">
        <f t="shared" si="4"/>
        <v>0</v>
      </c>
      <c r="K19" s="20">
        <f t="shared" si="1"/>
        <v>26.3932416</v>
      </c>
      <c r="L19" s="14">
        <f t="shared" si="2"/>
        <v>0.6437376000000035</v>
      </c>
      <c r="M19" s="8"/>
    </row>
    <row r="20" spans="1:13" ht="15.75" thickBot="1">
      <c r="A20" s="1"/>
      <c r="B20" s="14">
        <f t="shared" si="0"/>
        <v>0.40000000000000213</v>
      </c>
      <c r="C20" s="20">
        <v>16.8</v>
      </c>
      <c r="D20" s="22" t="s">
        <v>9</v>
      </c>
      <c r="E20" s="17" t="s">
        <v>27</v>
      </c>
      <c r="F20" s="18">
        <f t="shared" si="3"/>
        <v>0</v>
      </c>
      <c r="H20" s="23"/>
      <c r="I20" s="7"/>
      <c r="J20" s="14">
        <f t="shared" si="4"/>
        <v>0.6437376000000035</v>
      </c>
      <c r="K20" s="20">
        <f t="shared" si="1"/>
        <v>27.036979200000005</v>
      </c>
      <c r="L20" s="14">
        <f t="shared" si="2"/>
        <v>0</v>
      </c>
      <c r="M20" s="8"/>
    </row>
    <row r="21" spans="1:13" ht="15.75" thickTop="1">
      <c r="A21" s="1"/>
      <c r="B21" s="14">
        <f t="shared" si="0"/>
        <v>0</v>
      </c>
      <c r="C21" s="20">
        <v>16.8</v>
      </c>
      <c r="D21" s="22" t="s">
        <v>11</v>
      </c>
      <c r="E21" s="17" t="s">
        <v>28</v>
      </c>
      <c r="F21" s="18">
        <f t="shared" si="3"/>
        <v>15.099999999999998</v>
      </c>
      <c r="I21" s="7"/>
      <c r="J21" s="14">
        <f t="shared" si="4"/>
        <v>0</v>
      </c>
      <c r="K21" s="20">
        <f t="shared" si="1"/>
        <v>27.036979200000005</v>
      </c>
      <c r="L21" s="14">
        <f t="shared" si="2"/>
        <v>24.301094399999997</v>
      </c>
      <c r="M21" s="8"/>
    </row>
    <row r="22" spans="1:13" ht="15">
      <c r="A22" s="1"/>
      <c r="B22" s="14">
        <f t="shared" si="0"/>
        <v>15.099999999999998</v>
      </c>
      <c r="C22" s="20">
        <v>31.9</v>
      </c>
      <c r="D22" s="22" t="s">
        <v>9</v>
      </c>
      <c r="E22" s="17" t="s">
        <v>29</v>
      </c>
      <c r="F22" s="18">
        <f t="shared" si="3"/>
        <v>2.200000000000003</v>
      </c>
      <c r="I22" s="7"/>
      <c r="J22" s="14">
        <f t="shared" si="4"/>
        <v>24.301094399999997</v>
      </c>
      <c r="K22" s="20">
        <f t="shared" si="1"/>
        <v>51.3380736</v>
      </c>
      <c r="L22" s="14">
        <f t="shared" si="2"/>
        <v>3.540556800000005</v>
      </c>
      <c r="M22" s="8"/>
    </row>
    <row r="23" spans="1:13" ht="15">
      <c r="A23" s="1"/>
      <c r="B23" s="14">
        <f t="shared" si="0"/>
        <v>2.200000000000003</v>
      </c>
      <c r="C23" s="20">
        <v>34.1</v>
      </c>
      <c r="D23" s="22" t="s">
        <v>11</v>
      </c>
      <c r="E23" s="24" t="s">
        <v>30</v>
      </c>
      <c r="F23" s="18">
        <f t="shared" si="3"/>
        <v>0.10000000000000142</v>
      </c>
      <c r="I23" s="7"/>
      <c r="J23" s="14">
        <f t="shared" si="4"/>
        <v>3.540556800000005</v>
      </c>
      <c r="K23" s="20">
        <f t="shared" si="1"/>
        <v>54.878630400000006</v>
      </c>
      <c r="L23" s="14">
        <f t="shared" si="2"/>
        <v>0.1609344000000023</v>
      </c>
      <c r="M23" s="8"/>
    </row>
    <row r="24" spans="1:13" ht="38.25">
      <c r="A24" s="1"/>
      <c r="B24" s="14">
        <f t="shared" si="0"/>
        <v>0.10000000000000142</v>
      </c>
      <c r="C24" s="20">
        <v>34.2</v>
      </c>
      <c r="D24" s="25" t="s">
        <v>31</v>
      </c>
      <c r="E24" s="26" t="s">
        <v>64</v>
      </c>
      <c r="F24" s="18">
        <f t="shared" si="3"/>
      </c>
      <c r="I24" s="7"/>
      <c r="J24" s="14">
        <f t="shared" si="4"/>
        <v>0.1609344000000023</v>
      </c>
      <c r="K24" s="20">
        <f t="shared" si="1"/>
        <v>55.03956480000001</v>
      </c>
      <c r="L24" s="14">
        <f t="shared" si="2"/>
      </c>
      <c r="M24" s="8"/>
    </row>
    <row r="25" spans="1:13" ht="15">
      <c r="A25" s="1"/>
      <c r="B25" s="14">
        <f t="shared" si="0"/>
      </c>
      <c r="C25" s="20">
        <v>34.2</v>
      </c>
      <c r="D25" s="22" t="s">
        <v>6</v>
      </c>
      <c r="E25" s="24" t="s">
        <v>32</v>
      </c>
      <c r="F25" s="18">
        <f t="shared" si="3"/>
        <v>0.09999999999999432</v>
      </c>
      <c r="I25" s="7"/>
      <c r="J25" s="14">
        <f t="shared" si="4"/>
      </c>
      <c r="K25" s="20">
        <f t="shared" si="1"/>
        <v>55.03956480000001</v>
      </c>
      <c r="L25" s="14">
        <f t="shared" si="2"/>
        <v>0.16093439999999087</v>
      </c>
      <c r="M25" s="8"/>
    </row>
    <row r="26" spans="1:13" ht="15">
      <c r="A26" s="1"/>
      <c r="B26" s="14">
        <f t="shared" si="0"/>
        <v>0.09999999999999432</v>
      </c>
      <c r="C26" s="20">
        <v>34.3</v>
      </c>
      <c r="D26" s="22" t="s">
        <v>9</v>
      </c>
      <c r="E26" s="24" t="s">
        <v>30</v>
      </c>
      <c r="F26" s="18">
        <f t="shared" si="3"/>
        <v>21.800000000000004</v>
      </c>
      <c r="I26" s="7"/>
      <c r="J26" s="14">
        <f t="shared" si="4"/>
        <v>0.16093439999999087</v>
      </c>
      <c r="K26" s="20">
        <f t="shared" si="1"/>
        <v>55.200499199999996</v>
      </c>
      <c r="L26" s="14">
        <f t="shared" si="2"/>
        <v>35.08369920000001</v>
      </c>
      <c r="M26" s="8"/>
    </row>
    <row r="27" spans="1:13" ht="15">
      <c r="A27" s="1"/>
      <c r="B27" s="14">
        <f t="shared" si="0"/>
        <v>21.800000000000004</v>
      </c>
      <c r="C27" s="20">
        <v>56.1</v>
      </c>
      <c r="D27" s="22" t="s">
        <v>11</v>
      </c>
      <c r="E27" s="24" t="s">
        <v>33</v>
      </c>
      <c r="F27" s="18">
        <f t="shared" si="3"/>
        <v>2.1999999999999957</v>
      </c>
      <c r="I27" s="7"/>
      <c r="J27" s="14">
        <f t="shared" si="4"/>
        <v>35.08369920000001</v>
      </c>
      <c r="K27" s="20">
        <f t="shared" si="1"/>
        <v>90.28419840000001</v>
      </c>
      <c r="L27" s="14">
        <f t="shared" si="2"/>
        <v>3.5405567999999934</v>
      </c>
      <c r="M27" s="8"/>
    </row>
    <row r="28" spans="1:13" ht="15">
      <c r="A28" s="1"/>
      <c r="B28" s="14">
        <f t="shared" si="0"/>
        <v>2.1999999999999957</v>
      </c>
      <c r="C28" s="20">
        <v>58.3</v>
      </c>
      <c r="D28" s="22" t="s">
        <v>34</v>
      </c>
      <c r="E28" s="24" t="s">
        <v>35</v>
      </c>
      <c r="F28" s="18">
        <f t="shared" si="3"/>
        <v>2.6000000000000014</v>
      </c>
      <c r="I28" s="7"/>
      <c r="J28" s="14">
        <f t="shared" si="4"/>
        <v>3.5405567999999934</v>
      </c>
      <c r="K28" s="20">
        <f t="shared" si="1"/>
        <v>93.8247552</v>
      </c>
      <c r="L28" s="14">
        <f t="shared" si="2"/>
        <v>4.184294400000002</v>
      </c>
      <c r="M28" s="8"/>
    </row>
    <row r="29" spans="1:13" ht="15">
      <c r="A29" s="1"/>
      <c r="B29" s="14">
        <f t="shared" si="0"/>
        <v>2.6000000000000014</v>
      </c>
      <c r="C29" s="20">
        <v>60.9</v>
      </c>
      <c r="D29" s="22" t="s">
        <v>9</v>
      </c>
      <c r="E29" s="24" t="s">
        <v>36</v>
      </c>
      <c r="F29" s="18">
        <f t="shared" si="3"/>
        <v>1.3000000000000043</v>
      </c>
      <c r="I29" s="7"/>
      <c r="J29" s="14">
        <f t="shared" si="4"/>
        <v>4.184294400000002</v>
      </c>
      <c r="K29" s="20">
        <f t="shared" si="1"/>
        <v>98.0090496</v>
      </c>
      <c r="L29" s="14">
        <f t="shared" si="2"/>
        <v>2.092147200000007</v>
      </c>
      <c r="M29" s="8"/>
    </row>
    <row r="30" spans="1:13" ht="15">
      <c r="A30" s="1"/>
      <c r="B30" s="14">
        <f t="shared" si="0"/>
        <v>1.3000000000000043</v>
      </c>
      <c r="C30" s="20">
        <v>62.2</v>
      </c>
      <c r="D30" s="22" t="s">
        <v>11</v>
      </c>
      <c r="E30" s="24" t="s">
        <v>37</v>
      </c>
      <c r="F30" s="18">
        <f t="shared" si="3"/>
        <v>8.799999999999997</v>
      </c>
      <c r="I30" s="7"/>
      <c r="J30" s="14">
        <f t="shared" si="4"/>
        <v>2.092147200000007</v>
      </c>
      <c r="K30" s="20">
        <f t="shared" si="1"/>
        <v>100.10119680000001</v>
      </c>
      <c r="L30" s="14">
        <f t="shared" si="2"/>
        <v>14.162227199999997</v>
      </c>
      <c r="M30" s="8"/>
    </row>
    <row r="31" spans="1:13" ht="15">
      <c r="A31" s="1"/>
      <c r="B31" s="14">
        <f t="shared" si="0"/>
        <v>8.799999999999997</v>
      </c>
      <c r="C31" s="20">
        <v>71</v>
      </c>
      <c r="D31" s="22" t="s">
        <v>38</v>
      </c>
      <c r="E31" s="24" t="s">
        <v>39</v>
      </c>
      <c r="F31" s="18">
        <f t="shared" si="3"/>
        <v>1.5</v>
      </c>
      <c r="I31" s="7"/>
      <c r="J31" s="14">
        <f t="shared" si="4"/>
        <v>14.162227199999997</v>
      </c>
      <c r="K31" s="20">
        <f t="shared" si="1"/>
        <v>114.26342400000001</v>
      </c>
      <c r="L31" s="14">
        <f t="shared" si="2"/>
        <v>2.414016</v>
      </c>
      <c r="M31" s="8"/>
    </row>
    <row r="32" spans="1:13" ht="15">
      <c r="A32" s="1"/>
      <c r="B32" s="14">
        <f t="shared" si="0"/>
        <v>1.5</v>
      </c>
      <c r="C32" s="20">
        <v>72.5</v>
      </c>
      <c r="D32" s="22" t="s">
        <v>11</v>
      </c>
      <c r="E32" s="24" t="s">
        <v>40</v>
      </c>
      <c r="F32" s="18">
        <f t="shared" si="3"/>
        <v>0.20000000000000284</v>
      </c>
      <c r="I32" s="7"/>
      <c r="J32" s="14">
        <f t="shared" si="4"/>
        <v>2.414016</v>
      </c>
      <c r="K32" s="20">
        <f t="shared" si="1"/>
        <v>116.67744</v>
      </c>
      <c r="L32" s="14">
        <f t="shared" si="2"/>
        <v>0.3218688000000046</v>
      </c>
      <c r="M32" s="8"/>
    </row>
    <row r="33" spans="1:13" ht="15">
      <c r="A33" s="1"/>
      <c r="B33" s="14">
        <f t="shared" si="0"/>
        <v>0.20000000000000284</v>
      </c>
      <c r="C33" s="20">
        <v>72.7</v>
      </c>
      <c r="D33" s="22" t="s">
        <v>9</v>
      </c>
      <c r="E33" s="24" t="s">
        <v>41</v>
      </c>
      <c r="F33" s="18">
        <f t="shared" si="3"/>
        <v>0</v>
      </c>
      <c r="I33" s="7"/>
      <c r="J33" s="14">
        <f t="shared" si="4"/>
        <v>0.3218688000000046</v>
      </c>
      <c r="K33" s="20">
        <f t="shared" si="1"/>
        <v>116.99930880000001</v>
      </c>
      <c r="L33" s="14">
        <f t="shared" si="2"/>
        <v>0</v>
      </c>
      <c r="M33" s="8"/>
    </row>
    <row r="34" spans="1:13" ht="15">
      <c r="A34" s="1"/>
      <c r="B34" s="14">
        <f aca="true" t="shared" si="5" ref="B34:B58">IF(ISNUMBER(F33),F33,"")</f>
        <v>0</v>
      </c>
      <c r="C34" s="20">
        <v>72.7</v>
      </c>
      <c r="D34" s="22" t="s">
        <v>6</v>
      </c>
      <c r="E34" s="24" t="s">
        <v>42</v>
      </c>
      <c r="F34" s="18">
        <f t="shared" si="3"/>
        <v>4.099999999999994</v>
      </c>
      <c r="I34" s="7"/>
      <c r="J34" s="14">
        <f aca="true" t="shared" si="6" ref="J34:J58">IF(ISNUMBER(B34),B34*1.609344,"")</f>
        <v>0</v>
      </c>
      <c r="K34" s="20">
        <f aca="true" t="shared" si="7" ref="K34:K58">IF(ISNUMBER(C34),C34*1.609344,"")</f>
        <v>116.99930880000001</v>
      </c>
      <c r="L34" s="14">
        <f aca="true" t="shared" si="8" ref="L34:L58">IF(ISNUMBER(F34),F34*1.609344,"")</f>
        <v>6.598310399999991</v>
      </c>
      <c r="M34" s="8"/>
    </row>
    <row r="35" spans="1:13" ht="38.25">
      <c r="A35" s="1"/>
      <c r="B35" s="14">
        <f t="shared" si="5"/>
        <v>4.099999999999994</v>
      </c>
      <c r="C35" s="20">
        <v>76.8</v>
      </c>
      <c r="D35" s="25" t="s">
        <v>31</v>
      </c>
      <c r="E35" s="26" t="s">
        <v>65</v>
      </c>
      <c r="F35" s="18">
        <f t="shared" si="3"/>
      </c>
      <c r="I35" s="7"/>
      <c r="J35" s="14">
        <f t="shared" si="6"/>
        <v>6.598310399999991</v>
      </c>
      <c r="K35" s="20">
        <f t="shared" si="7"/>
        <v>123.5976192</v>
      </c>
      <c r="L35" s="14">
        <f t="shared" si="8"/>
      </c>
      <c r="M35" s="8"/>
    </row>
    <row r="36" spans="1:13" ht="15">
      <c r="A36" s="1"/>
      <c r="B36" s="14">
        <f t="shared" si="5"/>
      </c>
      <c r="C36" s="20">
        <v>76.8</v>
      </c>
      <c r="D36" s="22" t="s">
        <v>6</v>
      </c>
      <c r="E36" s="24" t="s">
        <v>43</v>
      </c>
      <c r="F36" s="18">
        <f t="shared" si="3"/>
        <v>0.20000000000000284</v>
      </c>
      <c r="I36" s="7"/>
      <c r="J36" s="14">
        <f t="shared" si="6"/>
      </c>
      <c r="K36" s="20">
        <f t="shared" si="7"/>
        <v>123.5976192</v>
      </c>
      <c r="L36" s="14">
        <f t="shared" si="8"/>
        <v>0.3218688000000046</v>
      </c>
      <c r="M36" s="8"/>
    </row>
    <row r="37" spans="1:13" ht="15">
      <c r="A37" s="1"/>
      <c r="B37" s="14">
        <f t="shared" si="5"/>
        <v>0.20000000000000284</v>
      </c>
      <c r="C37" s="20">
        <v>77</v>
      </c>
      <c r="D37" s="22" t="s">
        <v>6</v>
      </c>
      <c r="E37" s="24" t="s">
        <v>44</v>
      </c>
      <c r="F37" s="18">
        <f t="shared" si="3"/>
        <v>4.900000000000006</v>
      </c>
      <c r="I37" s="7"/>
      <c r="J37" s="14">
        <f t="shared" si="6"/>
        <v>0.3218688000000046</v>
      </c>
      <c r="K37" s="20">
        <f t="shared" si="7"/>
        <v>123.919488</v>
      </c>
      <c r="L37" s="14">
        <f t="shared" si="8"/>
        <v>7.88578560000001</v>
      </c>
      <c r="M37" s="8"/>
    </row>
    <row r="38" spans="1:13" ht="25.5">
      <c r="A38" s="1"/>
      <c r="B38" s="14">
        <f t="shared" si="5"/>
        <v>4.900000000000006</v>
      </c>
      <c r="C38" s="20">
        <v>81.9</v>
      </c>
      <c r="D38" s="22" t="s">
        <v>9</v>
      </c>
      <c r="E38" s="24" t="s">
        <v>45</v>
      </c>
      <c r="F38" s="18">
        <f t="shared" si="3"/>
        <v>0.19999999999998863</v>
      </c>
      <c r="I38" s="7"/>
      <c r="J38" s="14">
        <f t="shared" si="6"/>
        <v>7.88578560000001</v>
      </c>
      <c r="K38" s="20">
        <f t="shared" si="7"/>
        <v>131.80527360000002</v>
      </c>
      <c r="L38" s="14">
        <f t="shared" si="8"/>
        <v>0.32186879999998175</v>
      </c>
      <c r="M38" s="8"/>
    </row>
    <row r="39" spans="1:13" ht="15">
      <c r="A39" s="1"/>
      <c r="B39" s="14">
        <f t="shared" si="5"/>
        <v>0.19999999999998863</v>
      </c>
      <c r="C39" s="20">
        <v>82.1</v>
      </c>
      <c r="D39" s="22" t="s">
        <v>9</v>
      </c>
      <c r="E39" s="24" t="s">
        <v>46</v>
      </c>
      <c r="F39" s="18">
        <f t="shared" si="3"/>
        <v>11.700000000000003</v>
      </c>
      <c r="I39" s="7"/>
      <c r="J39" s="14">
        <f t="shared" si="6"/>
        <v>0.32186879999998175</v>
      </c>
      <c r="K39" s="20">
        <f t="shared" si="7"/>
        <v>132.1271424</v>
      </c>
      <c r="L39" s="14">
        <f t="shared" si="8"/>
        <v>18.829324800000006</v>
      </c>
      <c r="M39" s="8"/>
    </row>
    <row r="40" spans="1:13" ht="15">
      <c r="A40" s="1"/>
      <c r="B40" s="14">
        <f t="shared" si="5"/>
        <v>11.700000000000003</v>
      </c>
      <c r="C40" s="20">
        <v>93.8</v>
      </c>
      <c r="D40" s="22" t="s">
        <v>11</v>
      </c>
      <c r="E40" s="24" t="s">
        <v>47</v>
      </c>
      <c r="F40" s="18">
        <f t="shared" si="3"/>
        <v>4.900000000000006</v>
      </c>
      <c r="I40" s="7"/>
      <c r="J40" s="14">
        <f t="shared" si="6"/>
        <v>18.829324800000006</v>
      </c>
      <c r="K40" s="20">
        <f t="shared" si="7"/>
        <v>150.9564672</v>
      </c>
      <c r="L40" s="14">
        <f t="shared" si="8"/>
        <v>7.88578560000001</v>
      </c>
      <c r="M40" s="8"/>
    </row>
    <row r="41" spans="1:13" ht="15">
      <c r="A41" s="1"/>
      <c r="B41" s="14">
        <f t="shared" si="5"/>
        <v>4.900000000000006</v>
      </c>
      <c r="C41" s="20">
        <v>98.7</v>
      </c>
      <c r="D41" s="22" t="s">
        <v>9</v>
      </c>
      <c r="E41" s="24" t="s">
        <v>48</v>
      </c>
      <c r="F41" s="18">
        <f t="shared" si="3"/>
        <v>0.7000000000000028</v>
      </c>
      <c r="I41" s="7"/>
      <c r="J41" s="14">
        <f t="shared" si="6"/>
        <v>7.88578560000001</v>
      </c>
      <c r="K41" s="20">
        <f t="shared" si="7"/>
        <v>158.8422528</v>
      </c>
      <c r="L41" s="14">
        <f t="shared" si="8"/>
        <v>1.1265408000000046</v>
      </c>
      <c r="M41" s="8"/>
    </row>
    <row r="42" spans="1:13" ht="51">
      <c r="A42" s="1"/>
      <c r="B42" s="14">
        <f t="shared" si="5"/>
        <v>0.7000000000000028</v>
      </c>
      <c r="C42" s="20">
        <v>99.4</v>
      </c>
      <c r="D42" s="25" t="s">
        <v>31</v>
      </c>
      <c r="E42" s="26" t="s">
        <v>66</v>
      </c>
      <c r="F42" s="18">
        <f t="shared" si="3"/>
      </c>
      <c r="I42" s="7"/>
      <c r="J42" s="14">
        <f t="shared" si="6"/>
        <v>1.1265408000000046</v>
      </c>
      <c r="K42" s="20">
        <f t="shared" si="7"/>
        <v>159.96879360000003</v>
      </c>
      <c r="L42" s="14">
        <f t="shared" si="8"/>
      </c>
      <c r="M42" s="8"/>
    </row>
    <row r="43" spans="1:13" ht="15">
      <c r="A43" s="1"/>
      <c r="B43" s="14">
        <f t="shared" si="5"/>
      </c>
      <c r="C43" s="20">
        <v>99.4</v>
      </c>
      <c r="D43" s="22" t="s">
        <v>11</v>
      </c>
      <c r="E43" s="24" t="s">
        <v>49</v>
      </c>
      <c r="F43" s="18">
        <f t="shared" si="3"/>
        <v>0.7999999999999972</v>
      </c>
      <c r="I43" s="7"/>
      <c r="J43" s="14">
        <f t="shared" si="6"/>
      </c>
      <c r="K43" s="20">
        <f t="shared" si="7"/>
        <v>159.96879360000003</v>
      </c>
      <c r="L43" s="14">
        <f t="shared" si="8"/>
        <v>1.2874751999999956</v>
      </c>
      <c r="M43" s="8"/>
    </row>
    <row r="44" spans="1:13" ht="15">
      <c r="A44" s="1"/>
      <c r="B44" s="14">
        <f t="shared" si="5"/>
        <v>0.7999999999999972</v>
      </c>
      <c r="C44" s="20">
        <v>100.2</v>
      </c>
      <c r="D44" s="22" t="s">
        <v>11</v>
      </c>
      <c r="E44" s="24" t="s">
        <v>50</v>
      </c>
      <c r="F44" s="18">
        <f t="shared" si="3"/>
        <v>2.799999999999997</v>
      </c>
      <c r="I44" s="7"/>
      <c r="J44" s="14">
        <f t="shared" si="6"/>
        <v>1.2874751999999956</v>
      </c>
      <c r="K44" s="20">
        <f t="shared" si="7"/>
        <v>161.25626880000002</v>
      </c>
      <c r="L44" s="14">
        <f t="shared" si="8"/>
        <v>4.506163199999996</v>
      </c>
      <c r="M44" s="8"/>
    </row>
    <row r="45" spans="1:13" ht="15">
      <c r="A45" s="1"/>
      <c r="B45" s="14">
        <f t="shared" si="5"/>
        <v>2.799999999999997</v>
      </c>
      <c r="C45" s="20">
        <v>103</v>
      </c>
      <c r="D45" s="22" t="s">
        <v>11</v>
      </c>
      <c r="E45" s="24" t="s">
        <v>51</v>
      </c>
      <c r="F45" s="18">
        <f t="shared" si="3"/>
        <v>1.2999999999999972</v>
      </c>
      <c r="I45" s="7"/>
      <c r="J45" s="14">
        <f t="shared" si="6"/>
        <v>4.506163199999996</v>
      </c>
      <c r="K45" s="20">
        <f t="shared" si="7"/>
        <v>165.76243200000002</v>
      </c>
      <c r="L45" s="14">
        <f t="shared" si="8"/>
        <v>2.0921471999999954</v>
      </c>
      <c r="M45" s="8"/>
    </row>
    <row r="46" spans="1:13" ht="15">
      <c r="A46" s="1"/>
      <c r="B46" s="14">
        <f t="shared" si="5"/>
        <v>1.2999999999999972</v>
      </c>
      <c r="C46" s="20">
        <v>104.3</v>
      </c>
      <c r="D46" s="22" t="s">
        <v>11</v>
      </c>
      <c r="E46" s="24" t="s">
        <v>52</v>
      </c>
      <c r="F46" s="18">
        <f t="shared" si="3"/>
        <v>2.200000000000003</v>
      </c>
      <c r="I46" s="7"/>
      <c r="J46" s="14">
        <f t="shared" si="6"/>
        <v>2.0921471999999954</v>
      </c>
      <c r="K46" s="20">
        <f t="shared" si="7"/>
        <v>167.85457920000002</v>
      </c>
      <c r="L46" s="14">
        <f t="shared" si="8"/>
        <v>3.540556800000005</v>
      </c>
      <c r="M46" s="8"/>
    </row>
    <row r="47" spans="1:13" ht="15">
      <c r="A47" s="1"/>
      <c r="B47" s="14">
        <f t="shared" si="5"/>
        <v>2.200000000000003</v>
      </c>
      <c r="C47" s="20">
        <v>106.5</v>
      </c>
      <c r="D47" s="22" t="s">
        <v>6</v>
      </c>
      <c r="E47" s="24" t="s">
        <v>53</v>
      </c>
      <c r="F47" s="18">
        <f t="shared" si="3"/>
        <v>0.5</v>
      </c>
      <c r="I47" s="7"/>
      <c r="J47" s="14">
        <f t="shared" si="6"/>
        <v>3.540556800000005</v>
      </c>
      <c r="K47" s="20">
        <f t="shared" si="7"/>
        <v>171.395136</v>
      </c>
      <c r="L47" s="14">
        <f t="shared" si="8"/>
        <v>0.804672</v>
      </c>
      <c r="M47" s="8"/>
    </row>
    <row r="48" spans="1:13" ht="15">
      <c r="A48" s="1"/>
      <c r="B48" s="14">
        <f t="shared" si="5"/>
        <v>0.5</v>
      </c>
      <c r="C48" s="20">
        <v>107</v>
      </c>
      <c r="D48" s="22" t="s">
        <v>38</v>
      </c>
      <c r="E48" s="24" t="s">
        <v>54</v>
      </c>
      <c r="F48" s="18">
        <f t="shared" si="3"/>
        <v>0.29999999999999716</v>
      </c>
      <c r="I48" s="7"/>
      <c r="J48" s="14">
        <f t="shared" si="6"/>
        <v>0.804672</v>
      </c>
      <c r="K48" s="20">
        <f t="shared" si="7"/>
        <v>172.19980800000002</v>
      </c>
      <c r="L48" s="14">
        <f t="shared" si="8"/>
        <v>0.48280319999999544</v>
      </c>
      <c r="M48" s="8"/>
    </row>
    <row r="49" spans="1:13" ht="15">
      <c r="A49" s="1"/>
      <c r="B49" s="14">
        <f t="shared" si="5"/>
        <v>0.29999999999999716</v>
      </c>
      <c r="C49" s="20">
        <v>107.3</v>
      </c>
      <c r="D49" s="22" t="s">
        <v>11</v>
      </c>
      <c r="E49" s="24" t="s">
        <v>55</v>
      </c>
      <c r="F49" s="18">
        <f t="shared" si="3"/>
        <v>1.7000000000000028</v>
      </c>
      <c r="I49" s="7"/>
      <c r="J49" s="14">
        <f t="shared" si="6"/>
        <v>0.48280319999999544</v>
      </c>
      <c r="K49" s="20">
        <f t="shared" si="7"/>
        <v>172.6826112</v>
      </c>
      <c r="L49" s="14">
        <f t="shared" si="8"/>
        <v>2.735884800000005</v>
      </c>
      <c r="M49" s="8"/>
    </row>
    <row r="50" spans="1:13" ht="38.25">
      <c r="A50" s="1"/>
      <c r="B50" s="14">
        <f t="shared" si="5"/>
        <v>1.7000000000000028</v>
      </c>
      <c r="C50" s="20">
        <v>109</v>
      </c>
      <c r="D50" s="25" t="s">
        <v>31</v>
      </c>
      <c r="E50" s="26" t="s">
        <v>67</v>
      </c>
      <c r="F50" s="18">
        <f t="shared" si="3"/>
      </c>
      <c r="I50" s="7"/>
      <c r="J50" s="14">
        <f t="shared" si="6"/>
        <v>2.735884800000005</v>
      </c>
      <c r="K50" s="20">
        <f t="shared" si="7"/>
        <v>175.418496</v>
      </c>
      <c r="L50" s="14">
        <f t="shared" si="8"/>
      </c>
      <c r="M50" s="8"/>
    </row>
    <row r="51" spans="1:13" ht="15">
      <c r="A51" s="1"/>
      <c r="B51" s="14">
        <f t="shared" si="5"/>
      </c>
      <c r="C51" s="20">
        <v>109</v>
      </c>
      <c r="D51" s="22" t="s">
        <v>6</v>
      </c>
      <c r="E51" s="24" t="s">
        <v>56</v>
      </c>
      <c r="F51" s="18">
        <f t="shared" si="3"/>
        <v>0.7000000000000028</v>
      </c>
      <c r="I51" s="7"/>
      <c r="J51" s="14">
        <f t="shared" si="6"/>
      </c>
      <c r="K51" s="20">
        <f t="shared" si="7"/>
        <v>175.418496</v>
      </c>
      <c r="L51" s="14">
        <f t="shared" si="8"/>
        <v>1.1265408000000046</v>
      </c>
      <c r="M51" s="8"/>
    </row>
    <row r="52" spans="1:13" ht="15">
      <c r="A52" s="1"/>
      <c r="B52" s="14">
        <f t="shared" si="5"/>
        <v>0.7000000000000028</v>
      </c>
      <c r="C52" s="20">
        <v>109.7</v>
      </c>
      <c r="D52" s="22" t="s">
        <v>38</v>
      </c>
      <c r="E52" s="24" t="s">
        <v>57</v>
      </c>
      <c r="F52" s="18">
        <f t="shared" si="3"/>
        <v>0.5999999999999943</v>
      </c>
      <c r="I52" s="7"/>
      <c r="J52" s="14">
        <f t="shared" si="6"/>
        <v>1.1265408000000046</v>
      </c>
      <c r="K52" s="20">
        <f t="shared" si="7"/>
        <v>176.54503680000002</v>
      </c>
      <c r="L52" s="14">
        <f t="shared" si="8"/>
        <v>0.9656063999999909</v>
      </c>
      <c r="M52" s="8"/>
    </row>
    <row r="53" spans="1:13" ht="15">
      <c r="A53" s="1"/>
      <c r="B53" s="14">
        <f t="shared" si="5"/>
        <v>0.5999999999999943</v>
      </c>
      <c r="C53" s="20">
        <v>110.3</v>
      </c>
      <c r="D53" s="22" t="s">
        <v>9</v>
      </c>
      <c r="E53" s="24" t="s">
        <v>58</v>
      </c>
      <c r="F53" s="18">
        <f t="shared" si="3"/>
        <v>4.6000000000000085</v>
      </c>
      <c r="I53" s="7"/>
      <c r="J53" s="14">
        <f t="shared" si="6"/>
        <v>0.9656063999999909</v>
      </c>
      <c r="K53" s="20">
        <f t="shared" si="7"/>
        <v>177.5106432</v>
      </c>
      <c r="L53" s="14">
        <f t="shared" si="8"/>
        <v>7.402982400000014</v>
      </c>
      <c r="M53" s="8"/>
    </row>
    <row r="54" spans="1:13" ht="15">
      <c r="A54" s="1"/>
      <c r="B54" s="14">
        <f t="shared" si="5"/>
        <v>4.6000000000000085</v>
      </c>
      <c r="C54" s="20">
        <v>114.9</v>
      </c>
      <c r="D54" s="22" t="s">
        <v>9</v>
      </c>
      <c r="E54" s="24" t="s">
        <v>59</v>
      </c>
      <c r="F54" s="18">
        <f t="shared" si="3"/>
        <v>0.8999999999999915</v>
      </c>
      <c r="I54" s="7"/>
      <c r="J54" s="14">
        <f t="shared" si="6"/>
        <v>7.402982400000014</v>
      </c>
      <c r="K54" s="20">
        <f t="shared" si="7"/>
        <v>184.91362560000002</v>
      </c>
      <c r="L54" s="14">
        <f t="shared" si="8"/>
        <v>1.4484095999999864</v>
      </c>
      <c r="M54" s="8"/>
    </row>
    <row r="55" spans="1:13" ht="15">
      <c r="A55" s="1"/>
      <c r="B55" s="14">
        <f t="shared" si="5"/>
        <v>0.8999999999999915</v>
      </c>
      <c r="C55" s="20">
        <v>115.8</v>
      </c>
      <c r="D55" s="22" t="s">
        <v>6</v>
      </c>
      <c r="E55" s="24" t="s">
        <v>60</v>
      </c>
      <c r="F55" s="18">
        <f t="shared" si="3"/>
        <v>5.799999999999997</v>
      </c>
      <c r="I55" s="7"/>
      <c r="J55" s="14">
        <f t="shared" si="6"/>
        <v>1.4484095999999864</v>
      </c>
      <c r="K55" s="20">
        <f t="shared" si="7"/>
        <v>186.3620352</v>
      </c>
      <c r="L55" s="14">
        <f t="shared" si="8"/>
        <v>9.334195199999996</v>
      </c>
      <c r="M55" s="8"/>
    </row>
    <row r="56" spans="1:13" ht="15">
      <c r="A56" s="1"/>
      <c r="B56" s="14">
        <f t="shared" si="5"/>
        <v>5.799999999999997</v>
      </c>
      <c r="C56" s="20">
        <v>121.6</v>
      </c>
      <c r="D56" s="22" t="s">
        <v>11</v>
      </c>
      <c r="E56" s="24" t="s">
        <v>61</v>
      </c>
      <c r="F56" s="18">
        <f t="shared" si="3"/>
        <v>0.10000000000000853</v>
      </c>
      <c r="I56" s="7"/>
      <c r="J56" s="14">
        <f t="shared" si="6"/>
        <v>9.334195199999996</v>
      </c>
      <c r="K56" s="20">
        <f t="shared" si="7"/>
        <v>195.6962304</v>
      </c>
      <c r="L56" s="14">
        <f t="shared" si="8"/>
        <v>0.16093440000001374</v>
      </c>
      <c r="M56" s="8"/>
    </row>
    <row r="57" spans="1:13" ht="15">
      <c r="A57" s="1"/>
      <c r="B57" s="14">
        <f t="shared" si="5"/>
        <v>0.10000000000000853</v>
      </c>
      <c r="C57" s="20">
        <v>121.7</v>
      </c>
      <c r="D57" s="22" t="s">
        <v>9</v>
      </c>
      <c r="E57" s="24" t="s">
        <v>62</v>
      </c>
      <c r="F57" s="18">
        <f t="shared" si="3"/>
        <v>3.799999999999997</v>
      </c>
      <c r="I57" s="7"/>
      <c r="J57" s="14">
        <f t="shared" si="6"/>
        <v>0.16093440000001374</v>
      </c>
      <c r="K57" s="20">
        <f t="shared" si="7"/>
        <v>195.85716480000002</v>
      </c>
      <c r="L57" s="14">
        <f t="shared" si="8"/>
        <v>6.115507199999996</v>
      </c>
      <c r="M57" s="8"/>
    </row>
    <row r="58" spans="1:13" ht="63.75">
      <c r="A58" s="1"/>
      <c r="B58" s="14">
        <f t="shared" si="5"/>
        <v>3.799999999999997</v>
      </c>
      <c r="C58" s="20">
        <v>125.5</v>
      </c>
      <c r="D58" s="25" t="s">
        <v>31</v>
      </c>
      <c r="E58" s="26" t="s">
        <v>68</v>
      </c>
      <c r="F58" s="18">
        <f>IF(OR(D58="START",D58="STOP"),"",C59-C58)</f>
      </c>
      <c r="I58" s="7"/>
      <c r="J58" s="14">
        <f t="shared" si="6"/>
        <v>6.115507199999996</v>
      </c>
      <c r="K58" s="20">
        <f t="shared" si="7"/>
        <v>201.97267200000002</v>
      </c>
      <c r="L58" s="14">
        <f t="shared" si="8"/>
      </c>
      <c r="M58" s="8"/>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SF To Cloverdale 200K
&amp;11Start Time XXXX (xx:xx xm) - 13:30 hour time limit</oddHeader>
    <oddFooter>&amp;C&amp;"Verdana,Bold"Day of event contact (Google Voice):  415 644 8460 &amp;"Verdana,Regular"
Page &amp;P of &amp;N</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2013-01-29T16:19:04Z</dcterms:created>
  <dcterms:modified xsi:type="dcterms:W3CDTF">2013-01-29T16:19:10Z</dcterms:modified>
  <cp:category/>
  <cp:version/>
  <cp:contentType/>
  <cp:contentStatus/>
</cp:coreProperties>
</file>