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8755" windowHeight="14115" activeTab="0"/>
  </bookViews>
  <sheets>
    <sheet name="Winters 200K" sheetId="1" r:id="rId1"/>
  </sheets>
  <definedNames>
    <definedName name="_xlnm.Print_Area" localSheetId="0">'Winters 200K'!$B$1:$F$53</definedName>
    <definedName name="_xlnm.Print_Titles" localSheetId="0">'Winters 200K'!$1:$1</definedName>
  </definedNames>
  <calcPr fullCalcOnLoad="1"/>
</workbook>
</file>

<file path=xl/sharedStrings.xml><?xml version="1.0" encoding="utf-8"?>
<sst xmlns="http://schemas.openxmlformats.org/spreadsheetml/2006/main" count="114" uniqueCount="66">
  <si>
    <t>LEG</t>
  </si>
  <si>
    <t>AT</t>
  </si>
  <si>
    <t>ACTION</t>
  </si>
  <si>
    <t>DESCRIPTION</t>
  </si>
  <si>
    <t>GO</t>
  </si>
  <si>
    <t>START</t>
  </si>
  <si>
    <t>LEFT</t>
  </si>
  <si>
    <t>Willow Ave (N); becomes Parker Ave</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</si>
  <si>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rFont val="Verdana"/>
        <family val="2"/>
      </rPr>
      <t xml:space="preserve">
This speadsheet has the "Print Area" set to the columns on the left. Riders may have to reset the "Print Area" after modification</t>
    </r>
    <r>
      <rPr>
        <sz val="8"/>
        <rFont val="Verdana"/>
        <family val="2"/>
      </rPr>
      <t>. Note the easiest way to do this is to select the "columns" then use "Set Print Area".</t>
    </r>
  </si>
  <si>
    <t>BEAR RIGHT</t>
  </si>
  <si>
    <t>San Pablo Ave</t>
  </si>
  <si>
    <t>onto near sidewalk to enter Carquinez Bridge Trail MUP</t>
  </si>
  <si>
    <t>RIGHT</t>
  </si>
  <si>
    <t>Maritime Academy Dr (NE)</t>
  </si>
  <si>
    <t>Sonoma Blvd (N)</t>
  </si>
  <si>
    <t>Solano Ave (NE); becomes Springs Rd</t>
  </si>
  <si>
    <t>Columbus Pkwy (N)</t>
  </si>
  <si>
    <t>Lake Herman Rd (E)</t>
  </si>
  <si>
    <t>Lopes Rd (NE)</t>
  </si>
  <si>
    <t>STOP</t>
  </si>
  <si>
    <t>STRAIGHT</t>
  </si>
  <si>
    <t>Continue North on Lopes Rd</t>
  </si>
  <si>
    <t>Cordelia Rd (E)</t>
  </si>
  <si>
    <t>Pittman Rd (N); becomes Suisun Valley Rd</t>
  </si>
  <si>
    <t>Suisun Pkwy / "Business Center Drive" (E)</t>
  </si>
  <si>
    <t>Abernathy Rd (N)</t>
  </si>
  <si>
    <t>Mankas Corner Rd (E); becomes Waterman Blvd</t>
  </si>
  <si>
    <t>Hilborn Rd (N)</t>
  </si>
  <si>
    <t>Lyon Rd (NW)</t>
  </si>
  <si>
    <t>Cherry Glen Rd (N)</t>
  </si>
  <si>
    <t>Pleasants Valley Rd (N)</t>
  </si>
  <si>
    <t>Putah Creek Rd (E)</t>
  </si>
  <si>
    <t>BEAR LEFT</t>
  </si>
  <si>
    <t>Putah Creek/Winters Rd (NE)</t>
  </si>
  <si>
    <t>Winters (N); becomes Railroad Ave</t>
  </si>
  <si>
    <t>Main Street (W)</t>
  </si>
  <si>
    <t>U-TURN</t>
  </si>
  <si>
    <t>Main Street (1/2 block back the way you came)</t>
  </si>
  <si>
    <t>4th Street (N)</t>
  </si>
  <si>
    <t>Grant Ave/SR-128 (W)</t>
  </si>
  <si>
    <t>SR-128 (N)</t>
  </si>
  <si>
    <t>Steele Canyon Road (E)</t>
  </si>
  <si>
    <t>Steele Canyon (W)</t>
  </si>
  <si>
    <t>SR-128 (S)</t>
  </si>
  <si>
    <t>SR-121/Monticello Rd (W)</t>
  </si>
  <si>
    <t>Wooden Valley Rd (SE)</t>
  </si>
  <si>
    <t>Road changes to Suisun Valley Rd</t>
  </si>
  <si>
    <t>Business Center/Suisun Parkway (W)</t>
  </si>
  <si>
    <t>Green Valley Rd (SE)</t>
  </si>
  <si>
    <t>Road changes to Lopes Rd</t>
  </si>
  <si>
    <t>Continue South on Lopes Rd</t>
  </si>
  <si>
    <t>Lake Herman Rd (W)</t>
  </si>
  <si>
    <t>Columbus Pkwy (SW)</t>
  </si>
  <si>
    <t>Springs Rd (W); becomes Solano Ave</t>
  </si>
  <si>
    <t>Sonoma Blvd (S)</t>
  </si>
  <si>
    <t>Maritime Academy Dr (SW)</t>
  </si>
  <si>
    <t>leave road, enter Carquinez Bridge Trail MUP</t>
  </si>
  <si>
    <t>San Pablo Ave (W)</t>
  </si>
  <si>
    <t>Parker Ave (S); become Willow Ave</t>
  </si>
  <si>
    <t>Control #1: Willow Ave. Park and Ride
Open: +00:00  Close: +01:00</t>
  </si>
  <si>
    <t>Control 2: Tower Mini-Mart
Lopes @ Gold Hill
Get receipt - Mark time of Brevet Card
Open: +01:07  Close: +02:32</t>
  </si>
  <si>
    <t>Control 3: Winters - City Park
4th and Main, on right
Manned control - Get Brevet Card marked
Open: +02:42  Close: +06:08</t>
  </si>
  <si>
    <t>Control 4: Crossroads at Berryessa Store Parkinglot
S. side of street
Mannned control - Get Brevet Card marked
Open: +03:41  Close: +08:20</t>
  </si>
  <si>
    <t>Control 5: Tower Mini-Mart
Lopes @ Gold Hill
Get receipt - Mark time of Brevet Card
Open: +04:46  Close: +10:48</t>
  </si>
  <si>
    <t>FINISH CONTROL - Willow Ave. Park and Ride
Open: +05:53  Close: +13:30</t>
  </si>
  <si>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</sst>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hh:mm"/>
  </numFmts>
  <fonts count="40">
    <font>
      <sz val="10"/>
      <color theme="1"/>
      <name val="Calibri"/>
      <family val="2"/>
    </font>
    <font>
      <sz val="10"/>
      <color indexed="8"/>
      <name val="Calibri"/>
      <family val="2"/>
    </font>
    <font>
      <sz val="10"/>
      <name val="Verdana"/>
      <family val="2"/>
    </font>
    <font>
      <b/>
      <sz val="10"/>
      <name val="Verdana"/>
      <family val="2"/>
    </font>
    <font>
      <sz val="8"/>
      <name val="Verdana"/>
      <family val="2"/>
    </font>
    <font>
      <b/>
      <sz val="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b/>
      <sz val="10"/>
      <color indexed="8"/>
      <name val="Verdana"/>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10"/>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style="thick"/>
      <right>
        <color indexed="63"/>
      </right>
      <top style="thick"/>
      <bottom>
        <color indexed="63"/>
      </bottom>
    </border>
    <border>
      <left style="thick"/>
      <right>
        <color indexed="63"/>
      </right>
      <top>
        <color indexed="63"/>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7">
    <xf numFmtId="0" fontId="0" fillId="0" borderId="0" xfId="0" applyFont="1" applyAlignment="1">
      <alignment/>
    </xf>
    <xf numFmtId="0" fontId="3" fillId="0" borderId="0" xfId="55" applyFont="1" applyBorder="1">
      <alignment/>
      <protection/>
    </xf>
    <xf numFmtId="0" fontId="3" fillId="0" borderId="0" xfId="55" applyFont="1" applyBorder="1" applyAlignment="1">
      <alignment horizontal="center" vertical="center"/>
      <protection/>
    </xf>
    <xf numFmtId="164" fontId="3" fillId="0" borderId="0" xfId="55" applyNumberFormat="1" applyFont="1" applyBorder="1" applyAlignment="1">
      <alignment horizontal="center" vertical="center"/>
      <protection/>
    </xf>
    <xf numFmtId="0" fontId="3" fillId="0" borderId="0" xfId="55" applyFont="1" applyBorder="1" applyAlignment="1">
      <alignment horizontal="center" vertical="center" wrapText="1"/>
      <protection/>
    </xf>
    <xf numFmtId="0" fontId="2" fillId="0" borderId="10" xfId="55" applyBorder="1">
      <alignment/>
      <protection/>
    </xf>
    <xf numFmtId="0" fontId="2" fillId="0" borderId="11" xfId="55" applyBorder="1">
      <alignment/>
      <protection/>
    </xf>
    <xf numFmtId="2" fontId="2" fillId="0" borderId="12" xfId="55" applyNumberFormat="1" applyFont="1" applyBorder="1" applyAlignment="1">
      <alignment horizontal="right" vertical="center"/>
      <protection/>
    </xf>
    <xf numFmtId="164" fontId="2" fillId="0" borderId="12" xfId="55" applyNumberFormat="1" applyFont="1" applyBorder="1" applyAlignment="1">
      <alignment horizontal="right" vertical="center"/>
      <protection/>
    </xf>
    <xf numFmtId="0" fontId="3" fillId="0" borderId="12" xfId="55" applyFont="1" applyBorder="1" applyAlignment="1">
      <alignment horizontal="center" vertical="center" wrapText="1"/>
      <protection/>
    </xf>
    <xf numFmtId="0" fontId="3" fillId="0" borderId="12" xfId="55" applyFont="1" applyBorder="1" applyAlignment="1">
      <alignment horizontal="left" vertical="center" wrapText="1"/>
      <protection/>
    </xf>
    <xf numFmtId="0" fontId="3" fillId="0" borderId="10" xfId="55" applyFont="1" applyBorder="1">
      <alignment/>
      <protection/>
    </xf>
    <xf numFmtId="0" fontId="3" fillId="0" borderId="11" xfId="55" applyFont="1" applyBorder="1">
      <alignment/>
      <protection/>
    </xf>
    <xf numFmtId="0" fontId="2" fillId="0" borderId="0" xfId="55" applyFont="1" applyBorder="1">
      <alignment/>
      <protection/>
    </xf>
    <xf numFmtId="2" fontId="2" fillId="0" borderId="13" xfId="55" applyNumberFormat="1" applyFont="1" applyBorder="1" applyAlignment="1">
      <alignment horizontal="right" vertical="center"/>
      <protection/>
    </xf>
    <xf numFmtId="164" fontId="2" fillId="0" borderId="13" xfId="55" applyNumberFormat="1" applyFont="1" applyBorder="1" applyAlignment="1">
      <alignment horizontal="right" vertical="center"/>
      <protection/>
    </xf>
    <xf numFmtId="0" fontId="2" fillId="0" borderId="13" xfId="55" applyFont="1" applyBorder="1" applyAlignment="1">
      <alignment horizontal="center" vertical="center" wrapText="1"/>
      <protection/>
    </xf>
    <xf numFmtId="0" fontId="2" fillId="0" borderId="13" xfId="55" applyFont="1" applyBorder="1" applyAlignment="1">
      <alignment horizontal="left" vertical="center" wrapText="1"/>
      <protection/>
    </xf>
    <xf numFmtId="0" fontId="2" fillId="0" borderId="0" xfId="55" applyBorder="1">
      <alignment/>
      <protection/>
    </xf>
    <xf numFmtId="0" fontId="2" fillId="0" borderId="10" xfId="55" applyFont="1" applyBorder="1">
      <alignment/>
      <protection/>
    </xf>
    <xf numFmtId="0" fontId="2" fillId="0" borderId="11" xfId="55" applyFont="1" applyBorder="1">
      <alignment/>
      <protection/>
    </xf>
    <xf numFmtId="0" fontId="3" fillId="0" borderId="13" xfId="55" applyFont="1" applyBorder="1" applyAlignment="1">
      <alignment horizontal="center" vertical="center" wrapText="1"/>
      <protection/>
    </xf>
    <xf numFmtId="0" fontId="3" fillId="0" borderId="13" xfId="55" applyFont="1" applyBorder="1" applyAlignment="1">
      <alignment horizontal="left" vertical="center" wrapText="1"/>
      <protection/>
    </xf>
    <xf numFmtId="2" fontId="2" fillId="0" borderId="13" xfId="55" applyNumberFormat="1" applyFont="1" applyFill="1" applyBorder="1" applyAlignment="1">
      <alignment horizontal="right" vertical="center"/>
      <protection/>
    </xf>
    <xf numFmtId="164" fontId="2" fillId="0" borderId="14" xfId="55" applyNumberFormat="1" applyFont="1" applyBorder="1" applyAlignment="1">
      <alignment horizontal="right" vertical="top"/>
      <protection/>
    </xf>
    <xf numFmtId="0" fontId="2" fillId="0" borderId="14" xfId="55" applyFont="1" applyBorder="1" applyAlignment="1">
      <alignment horizontal="left" vertical="top" indent="1"/>
      <protection/>
    </xf>
    <xf numFmtId="0" fontId="2" fillId="0" borderId="14" xfId="55" applyFont="1" applyBorder="1" applyAlignment="1">
      <alignment horizontal="left" vertical="top" wrapText="1" indent="1"/>
      <protection/>
    </xf>
    <xf numFmtId="0" fontId="2" fillId="0" borderId="14" xfId="55" applyFont="1" applyBorder="1" applyAlignment="1">
      <alignment horizontal="left" vertical="top"/>
      <protection/>
    </xf>
    <xf numFmtId="164" fontId="2" fillId="0" borderId="15" xfId="55" applyNumberFormat="1" applyFont="1" applyBorder="1" applyAlignment="1">
      <alignment horizontal="right" vertical="top"/>
      <protection/>
    </xf>
    <xf numFmtId="0" fontId="2" fillId="0" borderId="15" xfId="55" applyFont="1" applyBorder="1" applyAlignment="1">
      <alignment horizontal="left" vertical="top" indent="1"/>
      <protection/>
    </xf>
    <xf numFmtId="0" fontId="2" fillId="0" borderId="15" xfId="55" applyFont="1" applyBorder="1" applyAlignment="1">
      <alignment horizontal="left" vertical="top" wrapText="1" indent="1"/>
      <protection/>
    </xf>
    <xf numFmtId="0" fontId="2" fillId="0" borderId="15" xfId="55" applyFont="1" applyBorder="1" applyAlignment="1">
      <alignment horizontal="left" vertical="top"/>
      <protection/>
    </xf>
    <xf numFmtId="164" fontId="3" fillId="0" borderId="15" xfId="55" applyNumberFormat="1" applyFont="1" applyBorder="1" applyAlignment="1">
      <alignment horizontal="right" vertical="top"/>
      <protection/>
    </xf>
    <xf numFmtId="0" fontId="3" fillId="0" borderId="15" xfId="55" applyFont="1" applyBorder="1" applyAlignment="1">
      <alignment horizontal="left" vertical="top" indent="1"/>
      <protection/>
    </xf>
    <xf numFmtId="0" fontId="3" fillId="0" borderId="15" xfId="55" applyFont="1" applyBorder="1" applyAlignment="1">
      <alignment horizontal="left" vertical="top" wrapText="1" indent="1"/>
      <protection/>
    </xf>
    <xf numFmtId="0" fontId="3" fillId="0" borderId="15" xfId="55" applyFont="1" applyBorder="1" applyAlignment="1">
      <alignment horizontal="left" vertical="top"/>
      <protection/>
    </xf>
    <xf numFmtId="0" fontId="3" fillId="0" borderId="14" xfId="55" applyFont="1" applyBorder="1" applyAlignment="1">
      <alignment horizontal="left" vertical="top" wrapText="1" indent="1"/>
      <protection/>
    </xf>
    <xf numFmtId="164" fontId="2" fillId="0" borderId="15" xfId="55" applyNumberFormat="1" applyBorder="1" applyAlignment="1">
      <alignment horizontal="right" vertical="top"/>
      <protection/>
    </xf>
    <xf numFmtId="0" fontId="2" fillId="0" borderId="15" xfId="55" applyBorder="1" applyAlignment="1">
      <alignment horizontal="left" vertical="top" indent="1"/>
      <protection/>
    </xf>
    <xf numFmtId="0" fontId="2" fillId="0" borderId="15" xfId="55" applyBorder="1" applyAlignment="1">
      <alignment horizontal="left" vertical="top" wrapText="1" indent="1"/>
      <protection/>
    </xf>
    <xf numFmtId="0" fontId="2" fillId="0" borderId="15" xfId="55" applyBorder="1" applyAlignment="1">
      <alignment horizontal="left" vertical="top"/>
      <protection/>
    </xf>
    <xf numFmtId="0" fontId="39" fillId="0" borderId="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4" fillId="0" borderId="16" xfId="55" applyFont="1" applyBorder="1" applyAlignment="1">
      <alignment horizontal="left" vertical="top" wrapText="1"/>
      <protection/>
    </xf>
    <xf numFmtId="0" fontId="4" fillId="0" borderId="10" xfId="55" applyFont="1" applyBorder="1" applyAlignment="1">
      <alignment horizontal="left" vertical="top" wrapText="1"/>
      <protection/>
    </xf>
    <xf numFmtId="0" fontId="4" fillId="0" borderId="17" xfId="55" applyFont="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5"/>
  <sheetViews>
    <sheetView tabSelected="1" view="pageLayout" workbookViewId="0" topLeftCell="A1">
      <selection activeCell="A1" sqref="A1"/>
    </sheetView>
  </sheetViews>
  <sheetFormatPr defaultColWidth="50.28125" defaultRowHeight="12.75"/>
  <cols>
    <col min="1" max="1" width="2.421875" style="18" customWidth="1"/>
    <col min="2" max="2" width="7.28125" style="18" hidden="1" customWidth="1"/>
    <col min="3" max="3" width="7.28125" style="37" customWidth="1"/>
    <col min="4" max="4" width="13.421875" style="38" customWidth="1"/>
    <col min="5" max="5" width="61.140625" style="39" customWidth="1"/>
    <col min="6" max="6" width="7.28125" style="40" customWidth="1"/>
    <col min="7" max="7" width="9.140625" style="18" customWidth="1"/>
    <col min="8" max="8" width="42.140625" style="18" customWidth="1"/>
    <col min="9" max="9" width="0.9921875" style="18" customWidth="1"/>
    <col min="10" max="12" width="7.28125" style="18" customWidth="1"/>
    <col min="13" max="13" width="0.9921875" style="18" customWidth="1"/>
    <col min="14" max="15" width="9.140625" style="18" customWidth="1"/>
    <col min="16" max="246" width="12.28125" style="18" customWidth="1"/>
    <col min="247" max="247" width="2.7109375" style="18" customWidth="1"/>
    <col min="248" max="249" width="8.28125" style="18" customWidth="1"/>
    <col min="250" max="250" width="15.28125" style="18" customWidth="1"/>
    <col min="251" max="251" width="62.140625" style="18" customWidth="1"/>
    <col min="252" max="252" width="8.28125" style="18" customWidth="1"/>
    <col min="253" max="255" width="10.28125" style="18" customWidth="1"/>
    <col min="256" max="16384" width="50.28125" style="18" customWidth="1"/>
  </cols>
  <sheetData>
    <row r="1" spans="2:15" s="1" customFormat="1" ht="13.5" thickBot="1">
      <c r="B1" s="2" t="s">
        <v>0</v>
      </c>
      <c r="C1" s="3" t="s">
        <v>1</v>
      </c>
      <c r="D1" s="2" t="s">
        <v>2</v>
      </c>
      <c r="E1" s="4" t="s">
        <v>3</v>
      </c>
      <c r="F1" s="2" t="s">
        <v>4</v>
      </c>
      <c r="G1"/>
      <c r="H1"/>
      <c r="I1" s="42"/>
      <c r="J1" s="41" t="s">
        <v>0</v>
      </c>
      <c r="K1" s="41" t="s">
        <v>1</v>
      </c>
      <c r="L1" s="41" t="s">
        <v>4</v>
      </c>
      <c r="M1" s="43"/>
      <c r="N1"/>
      <c r="O1"/>
    </row>
    <row r="2" spans="2:13" s="1" customFormat="1" ht="27" thickBot="1" thickTop="1">
      <c r="B2" s="7">
        <f aca="true" t="shared" si="0" ref="B2:B33">IF(ISNUMBER(F1),F1,"")</f>
      </c>
      <c r="C2" s="8">
        <v>0</v>
      </c>
      <c r="D2" s="9" t="s">
        <v>5</v>
      </c>
      <c r="E2" s="10" t="s">
        <v>59</v>
      </c>
      <c r="F2" s="7"/>
      <c r="I2" s="11"/>
      <c r="J2" s="7" t="s">
        <v>65</v>
      </c>
      <c r="K2" s="8">
        <f aca="true" t="shared" si="1" ref="K2:K33">IF(ISNUMBER(C2),C2*1.609344,"")</f>
        <v>0</v>
      </c>
      <c r="L2" s="7">
        <f aca="true" t="shared" si="2" ref="L2:L33">IF(ISNUMBER(F2),F2*1.609344,"")</f>
      </c>
      <c r="M2" s="12"/>
    </row>
    <row r="3" spans="1:13" ht="13.5" customHeight="1" thickTop="1">
      <c r="A3" s="13"/>
      <c r="B3" s="14">
        <f t="shared" si="0"/>
      </c>
      <c r="C3" s="15">
        <v>0</v>
      </c>
      <c r="D3" s="16" t="s">
        <v>6</v>
      </c>
      <c r="E3" s="17" t="s">
        <v>7</v>
      </c>
      <c r="F3" s="14">
        <v>1.1</v>
      </c>
      <c r="H3" s="44" t="s">
        <v>8</v>
      </c>
      <c r="I3" s="5"/>
      <c r="J3" s="14">
        <f aca="true" t="shared" si="3" ref="J3:J33">IF(ISNUMBER(B3),B3*1.609344,"")</f>
      </c>
      <c r="K3" s="15">
        <f t="shared" si="1"/>
        <v>0</v>
      </c>
      <c r="L3" s="14">
        <f t="shared" si="2"/>
        <v>1.7702784000000003</v>
      </c>
      <c r="M3" s="6"/>
    </row>
    <row r="4" spans="2:13" s="13" customFormat="1" ht="12.75" customHeight="1">
      <c r="B4" s="14">
        <f t="shared" si="0"/>
        <v>1.1</v>
      </c>
      <c r="C4" s="15">
        <f>C3+F3</f>
        <v>1.1</v>
      </c>
      <c r="D4" s="16" t="s">
        <v>9</v>
      </c>
      <c r="E4" s="17" t="s">
        <v>10</v>
      </c>
      <c r="F4" s="14">
        <v>2.9</v>
      </c>
      <c r="H4" s="45"/>
      <c r="I4" s="19"/>
      <c r="J4" s="14">
        <f t="shared" si="3"/>
        <v>1.7702784000000003</v>
      </c>
      <c r="K4" s="15">
        <f t="shared" si="1"/>
        <v>1.7702784000000003</v>
      </c>
      <c r="L4" s="14">
        <f t="shared" si="2"/>
        <v>4.6670976</v>
      </c>
      <c r="M4" s="20"/>
    </row>
    <row r="5" spans="2:13" s="13" customFormat="1" ht="12.75" customHeight="1">
      <c r="B5" s="14">
        <f t="shared" si="0"/>
        <v>2.9</v>
      </c>
      <c r="C5" s="15">
        <f aca="true" t="shared" si="4" ref="C5:C53">C4+F4</f>
        <v>4</v>
      </c>
      <c r="D5" s="16" t="s">
        <v>6</v>
      </c>
      <c r="E5" s="17" t="s">
        <v>11</v>
      </c>
      <c r="F5" s="14">
        <v>1.7</v>
      </c>
      <c r="H5" s="45"/>
      <c r="I5" s="19"/>
      <c r="J5" s="14">
        <f t="shared" si="3"/>
        <v>4.6670976</v>
      </c>
      <c r="K5" s="15">
        <f t="shared" si="1"/>
        <v>6.437376</v>
      </c>
      <c r="L5" s="14">
        <f t="shared" si="2"/>
        <v>2.7358848</v>
      </c>
      <c r="M5" s="20"/>
    </row>
    <row r="6" spans="2:13" s="13" customFormat="1" ht="12.75" customHeight="1">
      <c r="B6" s="14">
        <f t="shared" si="0"/>
        <v>1.7</v>
      </c>
      <c r="C6" s="15">
        <f t="shared" si="4"/>
        <v>5.7</v>
      </c>
      <c r="D6" s="16" t="s">
        <v>12</v>
      </c>
      <c r="E6" s="17" t="s">
        <v>13</v>
      </c>
      <c r="F6" s="14">
        <v>0.2</v>
      </c>
      <c r="H6" s="45"/>
      <c r="I6" s="19"/>
      <c r="J6" s="14">
        <f t="shared" si="3"/>
        <v>2.7358848</v>
      </c>
      <c r="K6" s="15">
        <f t="shared" si="1"/>
        <v>9.173260800000001</v>
      </c>
      <c r="L6" s="14">
        <f t="shared" si="2"/>
        <v>0.32186880000000007</v>
      </c>
      <c r="M6" s="20"/>
    </row>
    <row r="7" spans="2:13" s="13" customFormat="1" ht="12.75" customHeight="1">
      <c r="B7" s="14">
        <f t="shared" si="0"/>
        <v>0.2</v>
      </c>
      <c r="C7" s="15">
        <f t="shared" si="4"/>
        <v>5.9</v>
      </c>
      <c r="D7" s="16" t="s">
        <v>6</v>
      </c>
      <c r="E7" s="17" t="s">
        <v>14</v>
      </c>
      <c r="F7" s="14">
        <v>1.5</v>
      </c>
      <c r="H7" s="45"/>
      <c r="I7" s="19"/>
      <c r="J7" s="14">
        <f t="shared" si="3"/>
        <v>0.32186880000000007</v>
      </c>
      <c r="K7" s="15">
        <f t="shared" si="1"/>
        <v>9.495129600000002</v>
      </c>
      <c r="L7" s="14">
        <f t="shared" si="2"/>
        <v>2.414016</v>
      </c>
      <c r="M7" s="20"/>
    </row>
    <row r="8" spans="2:13" s="13" customFormat="1" ht="12.75" customHeight="1">
      <c r="B8" s="14">
        <f t="shared" si="0"/>
        <v>1.5</v>
      </c>
      <c r="C8" s="15">
        <f t="shared" si="4"/>
        <v>7.4</v>
      </c>
      <c r="D8" s="16" t="s">
        <v>12</v>
      </c>
      <c r="E8" s="17" t="s">
        <v>15</v>
      </c>
      <c r="F8" s="14">
        <v>2.8</v>
      </c>
      <c r="H8" s="45"/>
      <c r="I8" s="19"/>
      <c r="J8" s="14">
        <f t="shared" si="3"/>
        <v>2.414016</v>
      </c>
      <c r="K8" s="15">
        <f t="shared" si="1"/>
        <v>11.909145600000002</v>
      </c>
      <c r="L8" s="14">
        <f t="shared" si="2"/>
        <v>4.5061632</v>
      </c>
      <c r="M8" s="20"/>
    </row>
    <row r="9" spans="2:13" s="13" customFormat="1" ht="12.75" customHeight="1">
      <c r="B9" s="14">
        <f t="shared" si="0"/>
        <v>2.8</v>
      </c>
      <c r="C9" s="15">
        <f t="shared" si="4"/>
        <v>10.2</v>
      </c>
      <c r="D9" s="16" t="s">
        <v>6</v>
      </c>
      <c r="E9" s="17" t="s">
        <v>16</v>
      </c>
      <c r="F9" s="14">
        <v>1</v>
      </c>
      <c r="H9" s="45"/>
      <c r="I9" s="19"/>
      <c r="J9" s="14">
        <f t="shared" si="3"/>
        <v>4.5061632</v>
      </c>
      <c r="K9" s="15">
        <f t="shared" si="1"/>
        <v>16.4153088</v>
      </c>
      <c r="L9" s="14">
        <f t="shared" si="2"/>
        <v>1.609344</v>
      </c>
      <c r="M9" s="20"/>
    </row>
    <row r="10" spans="2:13" s="13" customFormat="1" ht="12.75" customHeight="1">
      <c r="B10" s="14">
        <f t="shared" si="0"/>
        <v>1</v>
      </c>
      <c r="C10" s="15">
        <f t="shared" si="4"/>
        <v>11.2</v>
      </c>
      <c r="D10" s="16" t="s">
        <v>12</v>
      </c>
      <c r="E10" s="17" t="s">
        <v>17</v>
      </c>
      <c r="F10" s="14">
        <v>5.1</v>
      </c>
      <c r="H10" s="45"/>
      <c r="I10" s="19"/>
      <c r="J10" s="14">
        <f t="shared" si="3"/>
        <v>1.609344</v>
      </c>
      <c r="K10" s="15">
        <f t="shared" si="1"/>
        <v>18.0246528</v>
      </c>
      <c r="L10" s="14">
        <f t="shared" si="2"/>
        <v>8.2076544</v>
      </c>
      <c r="M10" s="20"/>
    </row>
    <row r="11" spans="2:13" s="13" customFormat="1" ht="12.75" customHeight="1">
      <c r="B11" s="14">
        <f t="shared" si="0"/>
        <v>5.1</v>
      </c>
      <c r="C11" s="15">
        <f t="shared" si="4"/>
        <v>16.299999999999997</v>
      </c>
      <c r="D11" s="16" t="s">
        <v>6</v>
      </c>
      <c r="E11" s="17" t="s">
        <v>18</v>
      </c>
      <c r="F11" s="14">
        <v>7.4</v>
      </c>
      <c r="H11" s="45"/>
      <c r="I11" s="19"/>
      <c r="J11" s="14">
        <f t="shared" si="3"/>
        <v>8.2076544</v>
      </c>
      <c r="K11" s="15">
        <f t="shared" si="1"/>
        <v>26.232307199999997</v>
      </c>
      <c r="L11" s="14">
        <f t="shared" si="2"/>
        <v>11.909145600000002</v>
      </c>
      <c r="M11" s="20"/>
    </row>
    <row r="12" spans="2:13" s="1" customFormat="1" ht="51">
      <c r="B12" s="14">
        <f t="shared" si="0"/>
        <v>7.4</v>
      </c>
      <c r="C12" s="15">
        <f t="shared" si="4"/>
        <v>23.699999999999996</v>
      </c>
      <c r="D12" s="21" t="s">
        <v>19</v>
      </c>
      <c r="E12" s="22" t="s">
        <v>60</v>
      </c>
      <c r="F12" s="14"/>
      <c r="H12" s="45"/>
      <c r="I12" s="11"/>
      <c r="J12" s="14">
        <f t="shared" si="3"/>
        <v>11.909145600000002</v>
      </c>
      <c r="K12" s="15">
        <f t="shared" si="1"/>
        <v>38.141452799999996</v>
      </c>
      <c r="L12" s="14">
        <f t="shared" si="2"/>
      </c>
      <c r="M12" s="12"/>
    </row>
    <row r="13" spans="2:13" s="1" customFormat="1" ht="12.75" customHeight="1">
      <c r="B13" s="14">
        <f t="shared" si="0"/>
      </c>
      <c r="C13" s="15">
        <f t="shared" si="4"/>
        <v>23.699999999999996</v>
      </c>
      <c r="D13" s="16" t="s">
        <v>20</v>
      </c>
      <c r="E13" s="17" t="s">
        <v>21</v>
      </c>
      <c r="F13" s="14">
        <v>2.1</v>
      </c>
      <c r="H13" s="45"/>
      <c r="I13" s="11"/>
      <c r="J13" s="14">
        <f t="shared" si="3"/>
      </c>
      <c r="K13" s="15">
        <f t="shared" si="1"/>
        <v>38.141452799999996</v>
      </c>
      <c r="L13" s="14">
        <f t="shared" si="2"/>
        <v>3.3796224000000006</v>
      </c>
      <c r="M13" s="12"/>
    </row>
    <row r="14" spans="2:13" s="13" customFormat="1" ht="12.75" customHeight="1">
      <c r="B14" s="14">
        <f t="shared" si="0"/>
        <v>2.1</v>
      </c>
      <c r="C14" s="15">
        <f t="shared" si="4"/>
        <v>25.799999999999997</v>
      </c>
      <c r="D14" s="16" t="s">
        <v>12</v>
      </c>
      <c r="E14" s="17" t="s">
        <v>22</v>
      </c>
      <c r="F14" s="14">
        <v>0.6</v>
      </c>
      <c r="H14" s="45"/>
      <c r="I14" s="19"/>
      <c r="J14" s="14">
        <f t="shared" si="3"/>
        <v>3.3796224000000006</v>
      </c>
      <c r="K14" s="15">
        <f t="shared" si="1"/>
        <v>41.5210752</v>
      </c>
      <c r="L14" s="14">
        <f t="shared" si="2"/>
        <v>0.9656064</v>
      </c>
      <c r="M14" s="20"/>
    </row>
    <row r="15" spans="2:13" s="13" customFormat="1" ht="12.75" customHeight="1">
      <c r="B15" s="14">
        <f t="shared" si="0"/>
        <v>0.6</v>
      </c>
      <c r="C15" s="15">
        <f t="shared" si="4"/>
        <v>26.4</v>
      </c>
      <c r="D15" s="16" t="s">
        <v>6</v>
      </c>
      <c r="E15" s="17" t="s">
        <v>23</v>
      </c>
      <c r="F15" s="14">
        <v>1.1</v>
      </c>
      <c r="H15" s="45"/>
      <c r="I15" s="19"/>
      <c r="J15" s="14">
        <f t="shared" si="3"/>
        <v>0.9656064</v>
      </c>
      <c r="K15" s="15">
        <f t="shared" si="1"/>
        <v>42.4866816</v>
      </c>
      <c r="L15" s="14">
        <f t="shared" si="2"/>
        <v>1.7702784000000003</v>
      </c>
      <c r="M15" s="20"/>
    </row>
    <row r="16" spans="2:13" s="13" customFormat="1" ht="12.75" customHeight="1">
      <c r="B16" s="14">
        <f t="shared" si="0"/>
        <v>1.1</v>
      </c>
      <c r="C16" s="15">
        <f t="shared" si="4"/>
        <v>27.5</v>
      </c>
      <c r="D16" s="16" t="s">
        <v>12</v>
      </c>
      <c r="E16" s="17" t="s">
        <v>24</v>
      </c>
      <c r="F16" s="14">
        <v>2.6</v>
      </c>
      <c r="H16" s="45"/>
      <c r="I16" s="19"/>
      <c r="J16" s="14">
        <f t="shared" si="3"/>
        <v>1.7702784000000003</v>
      </c>
      <c r="K16" s="15">
        <f t="shared" si="1"/>
        <v>44.25696000000001</v>
      </c>
      <c r="L16" s="14">
        <f t="shared" si="2"/>
        <v>4.184294400000001</v>
      </c>
      <c r="M16" s="20"/>
    </row>
    <row r="17" spans="2:13" s="13" customFormat="1" ht="12.75" customHeight="1">
      <c r="B17" s="14">
        <f t="shared" si="0"/>
        <v>2.6</v>
      </c>
      <c r="C17" s="15">
        <f t="shared" si="4"/>
        <v>30.1</v>
      </c>
      <c r="D17" s="16" t="s">
        <v>6</v>
      </c>
      <c r="E17" s="17" t="s">
        <v>25</v>
      </c>
      <c r="F17" s="14">
        <v>2</v>
      </c>
      <c r="H17" s="45"/>
      <c r="I17" s="19"/>
      <c r="J17" s="14">
        <f t="shared" si="3"/>
        <v>4.184294400000001</v>
      </c>
      <c r="K17" s="15">
        <f t="shared" si="1"/>
        <v>48.441254400000005</v>
      </c>
      <c r="L17" s="14">
        <f t="shared" si="2"/>
        <v>3.218688</v>
      </c>
      <c r="M17" s="20"/>
    </row>
    <row r="18" spans="2:13" s="13" customFormat="1" ht="12.75" customHeight="1">
      <c r="B18" s="14">
        <f t="shared" si="0"/>
        <v>2</v>
      </c>
      <c r="C18" s="15">
        <f t="shared" si="4"/>
        <v>32.1</v>
      </c>
      <c r="D18" s="16" t="s">
        <v>12</v>
      </c>
      <c r="E18" s="17" t="s">
        <v>26</v>
      </c>
      <c r="F18" s="14">
        <v>2.2</v>
      </c>
      <c r="H18" s="45"/>
      <c r="I18" s="19"/>
      <c r="J18" s="14">
        <f t="shared" si="3"/>
        <v>3.218688</v>
      </c>
      <c r="K18" s="15">
        <f t="shared" si="1"/>
        <v>51.659942400000006</v>
      </c>
      <c r="L18" s="14">
        <f t="shared" si="2"/>
        <v>3.5405568000000005</v>
      </c>
      <c r="M18" s="20"/>
    </row>
    <row r="19" spans="2:13" s="13" customFormat="1" ht="12.75" customHeight="1">
      <c r="B19" s="14">
        <f t="shared" si="0"/>
        <v>2.2</v>
      </c>
      <c r="C19" s="15">
        <f t="shared" si="4"/>
        <v>34.300000000000004</v>
      </c>
      <c r="D19" s="16" t="s">
        <v>6</v>
      </c>
      <c r="E19" s="17" t="s">
        <v>27</v>
      </c>
      <c r="F19" s="14">
        <v>2.3</v>
      </c>
      <c r="H19" s="45"/>
      <c r="I19" s="19"/>
      <c r="J19" s="14">
        <f t="shared" si="3"/>
        <v>3.5405568000000005</v>
      </c>
      <c r="K19" s="15">
        <f t="shared" si="1"/>
        <v>55.20049920000001</v>
      </c>
      <c r="L19" s="14">
        <f t="shared" si="2"/>
        <v>3.7014912</v>
      </c>
      <c r="M19" s="20"/>
    </row>
    <row r="20" spans="2:13" s="13" customFormat="1" ht="13.5" customHeight="1" thickBot="1">
      <c r="B20" s="14">
        <f t="shared" si="0"/>
        <v>2.3</v>
      </c>
      <c r="C20" s="15">
        <f t="shared" si="4"/>
        <v>36.6</v>
      </c>
      <c r="D20" s="16" t="s">
        <v>6</v>
      </c>
      <c r="E20" s="17" t="s">
        <v>28</v>
      </c>
      <c r="F20" s="14">
        <v>2.3</v>
      </c>
      <c r="H20" s="46"/>
      <c r="I20" s="19"/>
      <c r="J20" s="14">
        <f t="shared" si="3"/>
        <v>3.7014912</v>
      </c>
      <c r="K20" s="15">
        <f t="shared" si="1"/>
        <v>58.90199040000001</v>
      </c>
      <c r="L20" s="14">
        <f t="shared" si="2"/>
        <v>3.7014912</v>
      </c>
      <c r="M20" s="20"/>
    </row>
    <row r="21" spans="2:13" s="13" customFormat="1" ht="13.5" customHeight="1" thickTop="1">
      <c r="B21" s="14">
        <f t="shared" si="0"/>
        <v>2.3</v>
      </c>
      <c r="C21" s="15">
        <f t="shared" si="4"/>
        <v>38.9</v>
      </c>
      <c r="D21" s="16" t="s">
        <v>6</v>
      </c>
      <c r="E21" s="17" t="s">
        <v>29</v>
      </c>
      <c r="F21" s="14">
        <v>0.8</v>
      </c>
      <c r="I21" s="19"/>
      <c r="J21" s="14">
        <f t="shared" si="3"/>
        <v>3.7014912</v>
      </c>
      <c r="K21" s="15">
        <f t="shared" si="1"/>
        <v>62.6034816</v>
      </c>
      <c r="L21" s="14">
        <f t="shared" si="2"/>
        <v>1.2874752000000003</v>
      </c>
      <c r="M21" s="20"/>
    </row>
    <row r="22" spans="2:13" s="13" customFormat="1" ht="12.75" customHeight="1">
      <c r="B22" s="14">
        <f t="shared" si="0"/>
        <v>0.8</v>
      </c>
      <c r="C22" s="15">
        <f t="shared" si="4"/>
        <v>39.699999999999996</v>
      </c>
      <c r="D22" s="16" t="s">
        <v>6</v>
      </c>
      <c r="E22" s="17" t="s">
        <v>30</v>
      </c>
      <c r="F22" s="14">
        <v>11.7</v>
      </c>
      <c r="I22" s="19"/>
      <c r="J22" s="14">
        <f t="shared" si="3"/>
        <v>1.2874752000000003</v>
      </c>
      <c r="K22" s="15">
        <f t="shared" si="1"/>
        <v>63.8909568</v>
      </c>
      <c r="L22" s="14">
        <f t="shared" si="2"/>
        <v>18.8293248</v>
      </c>
      <c r="M22" s="20"/>
    </row>
    <row r="23" spans="2:13" s="13" customFormat="1" ht="12.75" customHeight="1">
      <c r="B23" s="14">
        <f t="shared" si="0"/>
        <v>11.7</v>
      </c>
      <c r="C23" s="15">
        <f t="shared" si="4"/>
        <v>51.39999999999999</v>
      </c>
      <c r="D23" s="16" t="s">
        <v>12</v>
      </c>
      <c r="E23" s="17" t="s">
        <v>31</v>
      </c>
      <c r="F23" s="14">
        <v>5</v>
      </c>
      <c r="I23" s="19"/>
      <c r="J23" s="14">
        <f t="shared" si="3"/>
        <v>18.8293248</v>
      </c>
      <c r="K23" s="15">
        <f t="shared" si="1"/>
        <v>82.72028159999999</v>
      </c>
      <c r="L23" s="14">
        <f t="shared" si="2"/>
        <v>8.04672</v>
      </c>
      <c r="M23" s="20"/>
    </row>
    <row r="24" spans="2:13" s="13" customFormat="1" ht="12.75" customHeight="1">
      <c r="B24" s="14">
        <f t="shared" si="0"/>
        <v>5</v>
      </c>
      <c r="C24" s="15">
        <f t="shared" si="4"/>
        <v>56.39999999999999</v>
      </c>
      <c r="D24" s="16" t="s">
        <v>32</v>
      </c>
      <c r="E24" s="17" t="s">
        <v>33</v>
      </c>
      <c r="F24" s="14">
        <v>0.2</v>
      </c>
      <c r="I24" s="19"/>
      <c r="J24" s="14">
        <f t="shared" si="3"/>
        <v>8.04672</v>
      </c>
      <c r="K24" s="15">
        <f t="shared" si="1"/>
        <v>90.76700159999999</v>
      </c>
      <c r="L24" s="14">
        <f t="shared" si="2"/>
        <v>0.32186880000000007</v>
      </c>
      <c r="M24" s="20"/>
    </row>
    <row r="25" spans="2:13" s="13" customFormat="1" ht="13.5" customHeight="1">
      <c r="B25" s="14">
        <f t="shared" si="0"/>
        <v>0.2</v>
      </c>
      <c r="C25" s="15">
        <f t="shared" si="4"/>
        <v>56.599999999999994</v>
      </c>
      <c r="D25" s="16" t="s">
        <v>32</v>
      </c>
      <c r="E25" s="17" t="s">
        <v>34</v>
      </c>
      <c r="F25" s="14">
        <v>0.2</v>
      </c>
      <c r="I25" s="19"/>
      <c r="J25" s="14">
        <f t="shared" si="3"/>
        <v>0.32186880000000007</v>
      </c>
      <c r="K25" s="15">
        <f t="shared" si="1"/>
        <v>91.08887039999999</v>
      </c>
      <c r="L25" s="14">
        <f t="shared" si="2"/>
        <v>0.32186880000000007</v>
      </c>
      <c r="M25" s="20"/>
    </row>
    <row r="26" spans="2:13" s="13" customFormat="1" ht="12.75">
      <c r="B26" s="14">
        <f t="shared" si="0"/>
        <v>0.2</v>
      </c>
      <c r="C26" s="15">
        <f t="shared" si="4"/>
        <v>56.8</v>
      </c>
      <c r="D26" s="16" t="s">
        <v>6</v>
      </c>
      <c r="E26" s="17" t="s">
        <v>35</v>
      </c>
      <c r="F26" s="23">
        <v>0.4</v>
      </c>
      <c r="I26" s="19"/>
      <c r="J26" s="14">
        <f t="shared" si="3"/>
        <v>0.32186880000000007</v>
      </c>
      <c r="K26" s="15">
        <f t="shared" si="1"/>
        <v>91.4107392</v>
      </c>
      <c r="L26" s="14">
        <f t="shared" si="2"/>
        <v>0.6437376000000001</v>
      </c>
      <c r="M26" s="20"/>
    </row>
    <row r="27" spans="2:13" s="1" customFormat="1" ht="51">
      <c r="B27" s="14">
        <f t="shared" si="0"/>
        <v>0.4</v>
      </c>
      <c r="C27" s="15">
        <f t="shared" si="4"/>
        <v>57.199999999999996</v>
      </c>
      <c r="D27" s="21" t="s">
        <v>19</v>
      </c>
      <c r="E27" s="22" t="s">
        <v>61</v>
      </c>
      <c r="F27" s="14"/>
      <c r="I27" s="11"/>
      <c r="J27" s="14">
        <f t="shared" si="3"/>
        <v>0.6437376000000001</v>
      </c>
      <c r="K27" s="15">
        <f t="shared" si="1"/>
        <v>92.0544768</v>
      </c>
      <c r="L27" s="14">
        <f t="shared" si="2"/>
      </c>
      <c r="M27" s="12"/>
    </row>
    <row r="28" spans="2:13" s="13" customFormat="1" ht="12.75">
      <c r="B28" s="14">
        <f t="shared" si="0"/>
      </c>
      <c r="C28" s="15">
        <f t="shared" si="4"/>
        <v>57.199999999999996</v>
      </c>
      <c r="D28" s="16" t="s">
        <v>36</v>
      </c>
      <c r="E28" s="17" t="s">
        <v>37</v>
      </c>
      <c r="F28" s="23">
        <v>0.1</v>
      </c>
      <c r="I28" s="19"/>
      <c r="J28" s="14">
        <f t="shared" si="3"/>
      </c>
      <c r="K28" s="15">
        <f t="shared" si="1"/>
        <v>92.0544768</v>
      </c>
      <c r="L28" s="14">
        <f t="shared" si="2"/>
        <v>0.16093440000000003</v>
      </c>
      <c r="M28" s="20"/>
    </row>
    <row r="29" spans="2:13" s="13" customFormat="1" ht="12.75">
      <c r="B29" s="14">
        <f t="shared" si="0"/>
        <v>0.1</v>
      </c>
      <c r="C29" s="15">
        <f t="shared" si="4"/>
        <v>57.3</v>
      </c>
      <c r="D29" s="16" t="s">
        <v>6</v>
      </c>
      <c r="E29" s="17" t="s">
        <v>38</v>
      </c>
      <c r="F29" s="14">
        <v>0.2</v>
      </c>
      <c r="I29" s="19"/>
      <c r="J29" s="14">
        <f t="shared" si="3"/>
        <v>0.16093440000000003</v>
      </c>
      <c r="K29" s="15">
        <f t="shared" si="1"/>
        <v>92.2154112</v>
      </c>
      <c r="L29" s="14">
        <f t="shared" si="2"/>
        <v>0.32186880000000007</v>
      </c>
      <c r="M29" s="20"/>
    </row>
    <row r="30" spans="2:13" s="13" customFormat="1" ht="12.75">
      <c r="B30" s="14">
        <f t="shared" si="0"/>
        <v>0.2</v>
      </c>
      <c r="C30" s="15">
        <f t="shared" si="4"/>
        <v>57.5</v>
      </c>
      <c r="D30" s="16" t="s">
        <v>6</v>
      </c>
      <c r="E30" s="17" t="s">
        <v>39</v>
      </c>
      <c r="F30" s="14">
        <v>19.8</v>
      </c>
      <c r="I30" s="19"/>
      <c r="J30" s="14">
        <f t="shared" si="3"/>
        <v>0.32186880000000007</v>
      </c>
      <c r="K30" s="15">
        <f t="shared" si="1"/>
        <v>92.53728000000001</v>
      </c>
      <c r="L30" s="14">
        <f t="shared" si="2"/>
        <v>31.865011200000005</v>
      </c>
      <c r="M30" s="20"/>
    </row>
    <row r="31" spans="2:13" s="13" customFormat="1" ht="12.75">
      <c r="B31" s="14">
        <f t="shared" si="0"/>
        <v>19.8</v>
      </c>
      <c r="C31" s="15">
        <f t="shared" si="4"/>
        <v>77.3</v>
      </c>
      <c r="D31" s="16" t="s">
        <v>12</v>
      </c>
      <c r="E31" s="17" t="s">
        <v>40</v>
      </c>
      <c r="F31" s="14">
        <v>0.06</v>
      </c>
      <c r="I31" s="19"/>
      <c r="J31" s="14">
        <f t="shared" si="3"/>
        <v>31.865011200000005</v>
      </c>
      <c r="K31" s="15">
        <f t="shared" si="1"/>
        <v>124.40229120000001</v>
      </c>
      <c r="L31" s="14">
        <f t="shared" si="2"/>
        <v>0.09656064</v>
      </c>
      <c r="M31" s="20"/>
    </row>
    <row r="32" spans="2:13" s="13" customFormat="1" ht="12.75">
      <c r="B32" s="14">
        <f t="shared" si="0"/>
        <v>0.06</v>
      </c>
      <c r="C32" s="15">
        <f t="shared" si="4"/>
        <v>77.36</v>
      </c>
      <c r="D32" s="16" t="s">
        <v>12</v>
      </c>
      <c r="E32" s="17" t="s">
        <v>41</v>
      </c>
      <c r="F32" s="14">
        <v>0.03</v>
      </c>
      <c r="I32" s="19"/>
      <c r="J32" s="14">
        <f t="shared" si="3"/>
        <v>0.09656064</v>
      </c>
      <c r="K32" s="15">
        <f t="shared" si="1"/>
        <v>124.49885184</v>
      </c>
      <c r="L32" s="14">
        <f t="shared" si="2"/>
        <v>0.04828032</v>
      </c>
      <c r="M32" s="20"/>
    </row>
    <row r="33" spans="2:13" s="1" customFormat="1" ht="51">
      <c r="B33" s="14">
        <f t="shared" si="0"/>
        <v>0.03</v>
      </c>
      <c r="C33" s="15">
        <f t="shared" si="4"/>
        <v>77.39</v>
      </c>
      <c r="D33" s="21" t="s">
        <v>19</v>
      </c>
      <c r="E33" s="22" t="s">
        <v>62</v>
      </c>
      <c r="F33" s="14"/>
      <c r="I33" s="11"/>
      <c r="J33" s="14">
        <f t="shared" si="3"/>
        <v>0.04828032</v>
      </c>
      <c r="K33" s="15">
        <f t="shared" si="1"/>
        <v>124.54713216</v>
      </c>
      <c r="L33" s="14">
        <f t="shared" si="2"/>
      </c>
      <c r="M33" s="12"/>
    </row>
    <row r="34" spans="2:13" s="13" customFormat="1" ht="12.75">
      <c r="B34" s="14">
        <f aca="true" t="shared" si="5" ref="B34:B53">IF(ISNUMBER(F33),F33,"")</f>
      </c>
      <c r="C34" s="15">
        <f t="shared" si="4"/>
        <v>77.39</v>
      </c>
      <c r="D34" s="16" t="s">
        <v>6</v>
      </c>
      <c r="E34" s="17" t="s">
        <v>42</v>
      </c>
      <c r="F34" s="14">
        <v>0.03</v>
      </c>
      <c r="I34" s="19"/>
      <c r="J34" s="14">
        <f aca="true" t="shared" si="6" ref="J34:J53">IF(ISNUMBER(B34),B34*1.609344,"")</f>
      </c>
      <c r="K34" s="15">
        <f aca="true" t="shared" si="7" ref="K34:K53">IF(ISNUMBER(C34),C34*1.609344,"")</f>
        <v>124.54713216</v>
      </c>
      <c r="L34" s="14">
        <f aca="true" t="shared" si="8" ref="L34:L53">IF(ISNUMBER(F34),F34*1.609344,"")</f>
        <v>0.04828032</v>
      </c>
      <c r="M34" s="20"/>
    </row>
    <row r="35" spans="2:13" s="13" customFormat="1" ht="12.75">
      <c r="B35" s="14">
        <f t="shared" si="5"/>
        <v>0.03</v>
      </c>
      <c r="C35" s="15">
        <f t="shared" si="4"/>
        <v>77.42</v>
      </c>
      <c r="D35" s="16" t="s">
        <v>6</v>
      </c>
      <c r="E35" s="17" t="s">
        <v>43</v>
      </c>
      <c r="F35" s="14">
        <v>0.06</v>
      </c>
      <c r="I35" s="19"/>
      <c r="J35" s="14">
        <f t="shared" si="6"/>
        <v>0.04828032</v>
      </c>
      <c r="K35" s="15">
        <f t="shared" si="7"/>
        <v>124.59541248000001</v>
      </c>
      <c r="L35" s="14">
        <f t="shared" si="8"/>
        <v>0.09656064</v>
      </c>
      <c r="M35" s="20"/>
    </row>
    <row r="36" spans="2:13" s="13" customFormat="1" ht="12.75">
      <c r="B36" s="14">
        <f t="shared" si="5"/>
        <v>0.06</v>
      </c>
      <c r="C36" s="15">
        <f t="shared" si="4"/>
        <v>77.48</v>
      </c>
      <c r="D36" s="16" t="s">
        <v>12</v>
      </c>
      <c r="E36" s="17" t="s">
        <v>44</v>
      </c>
      <c r="F36" s="14">
        <v>5.5</v>
      </c>
      <c r="I36" s="19"/>
      <c r="J36" s="14">
        <f t="shared" si="6"/>
        <v>0.09656064</v>
      </c>
      <c r="K36" s="15">
        <f t="shared" si="7"/>
        <v>124.69197312000001</v>
      </c>
      <c r="L36" s="14">
        <f t="shared" si="8"/>
        <v>8.851392</v>
      </c>
      <c r="M36" s="20"/>
    </row>
    <row r="37" spans="2:13" s="13" customFormat="1" ht="12.75">
      <c r="B37" s="14">
        <f t="shared" si="5"/>
        <v>5.5</v>
      </c>
      <c r="C37" s="15">
        <f t="shared" si="4"/>
        <v>82.98</v>
      </c>
      <c r="D37" s="16" t="s">
        <v>6</v>
      </c>
      <c r="E37" s="17" t="s">
        <v>45</v>
      </c>
      <c r="F37" s="14">
        <v>6.6</v>
      </c>
      <c r="I37" s="19"/>
      <c r="J37" s="14">
        <f t="shared" si="6"/>
        <v>8.851392</v>
      </c>
      <c r="K37" s="15">
        <f t="shared" si="7"/>
        <v>133.54336512</v>
      </c>
      <c r="L37" s="14">
        <f t="shared" si="8"/>
        <v>10.6216704</v>
      </c>
      <c r="M37" s="20"/>
    </row>
    <row r="38" spans="2:13" s="13" customFormat="1" ht="12.75">
      <c r="B38" s="14">
        <f t="shared" si="5"/>
        <v>6.6</v>
      </c>
      <c r="C38" s="15">
        <f t="shared" si="4"/>
        <v>89.58</v>
      </c>
      <c r="D38" s="16" t="s">
        <v>20</v>
      </c>
      <c r="E38" s="17" t="s">
        <v>46</v>
      </c>
      <c r="F38" s="14">
        <v>7</v>
      </c>
      <c r="I38" s="19"/>
      <c r="J38" s="14">
        <f t="shared" si="6"/>
        <v>10.6216704</v>
      </c>
      <c r="K38" s="15">
        <f t="shared" si="7"/>
        <v>144.16503552</v>
      </c>
      <c r="L38" s="14">
        <f t="shared" si="8"/>
        <v>11.265408</v>
      </c>
      <c r="M38" s="20"/>
    </row>
    <row r="39" spans="2:13" s="13" customFormat="1" ht="12.75">
      <c r="B39" s="14">
        <f t="shared" si="5"/>
        <v>7</v>
      </c>
      <c r="C39" s="15">
        <f t="shared" si="4"/>
        <v>96.58</v>
      </c>
      <c r="D39" s="16" t="s">
        <v>12</v>
      </c>
      <c r="E39" s="17" t="s">
        <v>47</v>
      </c>
      <c r="F39" s="14">
        <v>0.1</v>
      </c>
      <c r="I39" s="19"/>
      <c r="J39" s="14">
        <f t="shared" si="6"/>
        <v>11.265408</v>
      </c>
      <c r="K39" s="15">
        <f t="shared" si="7"/>
        <v>155.43044352</v>
      </c>
      <c r="L39" s="14">
        <f t="shared" si="8"/>
        <v>0.16093440000000003</v>
      </c>
      <c r="M39" s="20"/>
    </row>
    <row r="40" spans="2:13" s="13" customFormat="1" ht="12.75">
      <c r="B40" s="14">
        <f t="shared" si="5"/>
        <v>0.1</v>
      </c>
      <c r="C40" s="15">
        <f t="shared" si="4"/>
        <v>96.67999999999999</v>
      </c>
      <c r="D40" s="16" t="s">
        <v>32</v>
      </c>
      <c r="E40" s="17" t="s">
        <v>47</v>
      </c>
      <c r="F40" s="14">
        <v>0.9</v>
      </c>
      <c r="I40" s="19"/>
      <c r="J40" s="14">
        <f t="shared" si="6"/>
        <v>0.16093440000000003</v>
      </c>
      <c r="K40" s="15">
        <f t="shared" si="7"/>
        <v>155.59137791999999</v>
      </c>
      <c r="L40" s="14">
        <f t="shared" si="8"/>
        <v>1.4484096000000002</v>
      </c>
      <c r="M40" s="20"/>
    </row>
    <row r="41" spans="2:13" s="13" customFormat="1" ht="12.75">
      <c r="B41" s="14">
        <f t="shared" si="5"/>
        <v>0.9</v>
      </c>
      <c r="C41" s="15">
        <f t="shared" si="4"/>
        <v>97.58</v>
      </c>
      <c r="D41" s="16" t="s">
        <v>6</v>
      </c>
      <c r="E41" s="17" t="s">
        <v>48</v>
      </c>
      <c r="F41" s="14">
        <v>0.6</v>
      </c>
      <c r="I41" s="19"/>
      <c r="J41" s="14">
        <f t="shared" si="6"/>
        <v>1.4484096000000002</v>
      </c>
      <c r="K41" s="15">
        <f t="shared" si="7"/>
        <v>157.03978752</v>
      </c>
      <c r="L41" s="14">
        <f t="shared" si="8"/>
        <v>0.9656064</v>
      </c>
      <c r="M41" s="20"/>
    </row>
    <row r="42" spans="2:13" s="13" customFormat="1" ht="12.75">
      <c r="B42" s="14">
        <f t="shared" si="5"/>
        <v>0.6</v>
      </c>
      <c r="C42" s="15">
        <f t="shared" si="4"/>
        <v>98.17999999999999</v>
      </c>
      <c r="D42" s="16" t="s">
        <v>20</v>
      </c>
      <c r="E42" s="17" t="s">
        <v>49</v>
      </c>
      <c r="F42" s="14">
        <v>2.4</v>
      </c>
      <c r="I42" s="19"/>
      <c r="J42" s="14">
        <f t="shared" si="6"/>
        <v>0.9656064</v>
      </c>
      <c r="K42" s="15">
        <f t="shared" si="7"/>
        <v>158.00539392</v>
      </c>
      <c r="L42" s="14">
        <f t="shared" si="8"/>
        <v>3.8624256</v>
      </c>
      <c r="M42" s="20"/>
    </row>
    <row r="43" spans="2:13" s="13" customFormat="1" ht="51">
      <c r="B43" s="14">
        <f t="shared" si="5"/>
        <v>2.4</v>
      </c>
      <c r="C43" s="15">
        <f t="shared" si="4"/>
        <v>100.58</v>
      </c>
      <c r="D43" s="21" t="s">
        <v>19</v>
      </c>
      <c r="E43" s="22" t="s">
        <v>63</v>
      </c>
      <c r="F43" s="14"/>
      <c r="I43" s="19"/>
      <c r="J43" s="14">
        <f t="shared" si="6"/>
        <v>3.8624256</v>
      </c>
      <c r="K43" s="15">
        <f t="shared" si="7"/>
        <v>161.86781952</v>
      </c>
      <c r="L43" s="14">
        <f t="shared" si="8"/>
      </c>
      <c r="M43" s="20"/>
    </row>
    <row r="44" spans="2:13" s="13" customFormat="1" ht="12.75">
      <c r="B44" s="14">
        <f t="shared" si="5"/>
      </c>
      <c r="C44" s="15">
        <f t="shared" si="4"/>
        <v>100.58</v>
      </c>
      <c r="D44" s="16" t="s">
        <v>20</v>
      </c>
      <c r="E44" s="17" t="s">
        <v>50</v>
      </c>
      <c r="F44" s="14">
        <v>7.4</v>
      </c>
      <c r="I44" s="19"/>
      <c r="J44" s="14">
        <f t="shared" si="6"/>
      </c>
      <c r="K44" s="15">
        <f t="shared" si="7"/>
        <v>161.86781952</v>
      </c>
      <c r="L44" s="14">
        <f t="shared" si="8"/>
        <v>11.909145600000002</v>
      </c>
      <c r="M44" s="20"/>
    </row>
    <row r="45" spans="2:13" s="1" customFormat="1" ht="12.75">
      <c r="B45" s="14">
        <f t="shared" si="5"/>
        <v>7.4</v>
      </c>
      <c r="C45" s="15">
        <f t="shared" si="4"/>
        <v>107.98</v>
      </c>
      <c r="D45" s="16" t="s">
        <v>12</v>
      </c>
      <c r="E45" s="17" t="s">
        <v>51</v>
      </c>
      <c r="F45" s="14">
        <v>5.1</v>
      </c>
      <c r="I45" s="11"/>
      <c r="J45" s="14">
        <f t="shared" si="6"/>
        <v>11.909145600000002</v>
      </c>
      <c r="K45" s="15">
        <f t="shared" si="7"/>
        <v>173.77696512000003</v>
      </c>
      <c r="L45" s="14">
        <f t="shared" si="8"/>
        <v>8.2076544</v>
      </c>
      <c r="M45" s="12"/>
    </row>
    <row r="46" spans="2:13" s="13" customFormat="1" ht="12.75">
      <c r="B46" s="14">
        <f t="shared" si="5"/>
        <v>5.1</v>
      </c>
      <c r="C46" s="15">
        <f t="shared" si="4"/>
        <v>113.08</v>
      </c>
      <c r="D46" s="16" t="s">
        <v>6</v>
      </c>
      <c r="E46" s="17" t="s">
        <v>52</v>
      </c>
      <c r="F46" s="14">
        <v>1</v>
      </c>
      <c r="I46" s="19"/>
      <c r="J46" s="14">
        <f t="shared" si="6"/>
        <v>8.2076544</v>
      </c>
      <c r="K46" s="15">
        <f t="shared" si="7"/>
        <v>181.98461952</v>
      </c>
      <c r="L46" s="14">
        <f t="shared" si="8"/>
        <v>1.609344</v>
      </c>
      <c r="M46" s="20"/>
    </row>
    <row r="47" spans="2:13" s="13" customFormat="1" ht="12.75">
      <c r="B47" s="14">
        <f t="shared" si="5"/>
        <v>1</v>
      </c>
      <c r="C47" s="15">
        <f t="shared" si="4"/>
        <v>114.08</v>
      </c>
      <c r="D47" s="16" t="s">
        <v>12</v>
      </c>
      <c r="E47" s="17" t="s">
        <v>53</v>
      </c>
      <c r="F47" s="14">
        <v>2.8</v>
      </c>
      <c r="I47" s="19"/>
      <c r="J47" s="14">
        <f t="shared" si="6"/>
        <v>1.609344</v>
      </c>
      <c r="K47" s="15">
        <f t="shared" si="7"/>
        <v>183.59396352000002</v>
      </c>
      <c r="L47" s="14">
        <f t="shared" si="8"/>
        <v>4.5061632</v>
      </c>
      <c r="M47" s="20"/>
    </row>
    <row r="48" spans="2:13" s="13" customFormat="1" ht="12.75">
      <c r="B48" s="14">
        <f t="shared" si="5"/>
        <v>2.8</v>
      </c>
      <c r="C48" s="15">
        <f t="shared" si="4"/>
        <v>116.88</v>
      </c>
      <c r="D48" s="16" t="s">
        <v>6</v>
      </c>
      <c r="E48" s="17" t="s">
        <v>54</v>
      </c>
      <c r="F48" s="14">
        <v>1.5</v>
      </c>
      <c r="I48" s="19"/>
      <c r="J48" s="14">
        <f t="shared" si="6"/>
        <v>4.5061632</v>
      </c>
      <c r="K48" s="15">
        <f t="shared" si="7"/>
        <v>188.10012672</v>
      </c>
      <c r="L48" s="14">
        <f t="shared" si="8"/>
        <v>2.414016</v>
      </c>
      <c r="M48" s="20"/>
    </row>
    <row r="49" spans="2:13" s="13" customFormat="1" ht="12.75">
      <c r="B49" s="14">
        <f t="shared" si="5"/>
        <v>1.5</v>
      </c>
      <c r="C49" s="15">
        <f t="shared" si="4"/>
        <v>118.38</v>
      </c>
      <c r="D49" s="16" t="s">
        <v>12</v>
      </c>
      <c r="E49" s="17" t="s">
        <v>55</v>
      </c>
      <c r="F49" s="14">
        <v>0.2</v>
      </c>
      <c r="I49" s="19"/>
      <c r="J49" s="14">
        <f t="shared" si="6"/>
        <v>2.414016</v>
      </c>
      <c r="K49" s="15">
        <f t="shared" si="7"/>
        <v>190.51414272</v>
      </c>
      <c r="L49" s="14">
        <f t="shared" si="8"/>
        <v>0.32186880000000007</v>
      </c>
      <c r="M49" s="20"/>
    </row>
    <row r="50" spans="2:13" s="13" customFormat="1" ht="12.75">
      <c r="B50" s="14">
        <f t="shared" si="5"/>
        <v>0.2</v>
      </c>
      <c r="C50" s="15">
        <f t="shared" si="4"/>
        <v>118.58</v>
      </c>
      <c r="D50" s="16" t="s">
        <v>6</v>
      </c>
      <c r="E50" s="17" t="s">
        <v>56</v>
      </c>
      <c r="F50" s="14">
        <v>1.7</v>
      </c>
      <c r="I50" s="19"/>
      <c r="J50" s="14">
        <f t="shared" si="6"/>
        <v>0.32186880000000007</v>
      </c>
      <c r="K50" s="15">
        <f t="shared" si="7"/>
        <v>190.83601152</v>
      </c>
      <c r="L50" s="14">
        <f t="shared" si="8"/>
        <v>2.7358848</v>
      </c>
      <c r="M50" s="20"/>
    </row>
    <row r="51" spans="2:13" s="13" customFormat="1" ht="12.75">
      <c r="B51" s="14">
        <f t="shared" si="5"/>
        <v>1.7</v>
      </c>
      <c r="C51" s="15">
        <f t="shared" si="4"/>
        <v>120.28</v>
      </c>
      <c r="D51" s="16" t="s">
        <v>12</v>
      </c>
      <c r="E51" s="17" t="s">
        <v>57</v>
      </c>
      <c r="F51" s="14">
        <v>2.9</v>
      </c>
      <c r="I51" s="19"/>
      <c r="J51" s="14">
        <f t="shared" si="6"/>
        <v>2.7358848</v>
      </c>
      <c r="K51" s="15">
        <f t="shared" si="7"/>
        <v>193.57189632</v>
      </c>
      <c r="L51" s="14">
        <f t="shared" si="8"/>
        <v>4.6670976</v>
      </c>
      <c r="M51" s="20"/>
    </row>
    <row r="52" spans="2:13" s="13" customFormat="1" ht="12.75">
      <c r="B52" s="14">
        <f t="shared" si="5"/>
        <v>2.9</v>
      </c>
      <c r="C52" s="15">
        <f t="shared" si="4"/>
        <v>123.18</v>
      </c>
      <c r="D52" s="16" t="s">
        <v>32</v>
      </c>
      <c r="E52" s="17" t="s">
        <v>58</v>
      </c>
      <c r="F52" s="14">
        <v>1.1</v>
      </c>
      <c r="I52" s="19"/>
      <c r="J52" s="14">
        <f t="shared" si="6"/>
        <v>4.6670976</v>
      </c>
      <c r="K52" s="15">
        <f t="shared" si="7"/>
        <v>198.23899392</v>
      </c>
      <c r="L52" s="14">
        <f t="shared" si="8"/>
        <v>1.7702784000000003</v>
      </c>
      <c r="M52" s="20"/>
    </row>
    <row r="53" spans="2:13" s="13" customFormat="1" ht="25.5">
      <c r="B53" s="14">
        <f t="shared" si="5"/>
        <v>1.1</v>
      </c>
      <c r="C53" s="15">
        <f t="shared" si="4"/>
        <v>124.28</v>
      </c>
      <c r="D53" s="21" t="s">
        <v>19</v>
      </c>
      <c r="E53" s="22" t="s">
        <v>64</v>
      </c>
      <c r="F53" s="14"/>
      <c r="I53" s="19"/>
      <c r="J53" s="14">
        <f t="shared" si="6"/>
        <v>1.7702784000000003</v>
      </c>
      <c r="K53" s="15">
        <f t="shared" si="7"/>
        <v>200.00927232</v>
      </c>
      <c r="L53" s="14">
        <f t="shared" si="8"/>
      </c>
      <c r="M53" s="20"/>
    </row>
    <row r="54" spans="3:6" s="13" customFormat="1" ht="12.75">
      <c r="C54" s="24"/>
      <c r="D54" s="25"/>
      <c r="E54" s="26"/>
      <c r="F54" s="27"/>
    </row>
    <row r="55" spans="3:6" s="13" customFormat="1" ht="12.75">
      <c r="C55" s="28"/>
      <c r="D55" s="29"/>
      <c r="E55" s="30"/>
      <c r="F55" s="31"/>
    </row>
    <row r="56" spans="3:6" s="13" customFormat="1" ht="12.75">
      <c r="C56" s="28"/>
      <c r="D56" s="29"/>
      <c r="E56" s="30"/>
      <c r="F56" s="31"/>
    </row>
    <row r="57" spans="3:6" s="13" customFormat="1" ht="12.75">
      <c r="C57" s="28"/>
      <c r="D57" s="29"/>
      <c r="E57" s="30"/>
      <c r="F57" s="31"/>
    </row>
    <row r="58" spans="3:6" s="13" customFormat="1" ht="12.75">
      <c r="C58" s="28"/>
      <c r="D58" s="29"/>
      <c r="E58" s="30"/>
      <c r="F58" s="31"/>
    </row>
    <row r="59" spans="3:6" s="13" customFormat="1" ht="12.75">
      <c r="C59" s="28"/>
      <c r="D59" s="29"/>
      <c r="E59" s="30"/>
      <c r="F59" s="31"/>
    </row>
    <row r="60" spans="3:6" s="13" customFormat="1" ht="12.75">
      <c r="C60" s="32"/>
      <c r="D60" s="33"/>
      <c r="E60" s="34"/>
      <c r="F60" s="35"/>
    </row>
    <row r="61" spans="3:6" s="1" customFormat="1" ht="12.75">
      <c r="C61" s="28"/>
      <c r="D61" s="29"/>
      <c r="E61" s="30"/>
      <c r="F61" s="31"/>
    </row>
    <row r="62" spans="3:6" s="13" customFormat="1" ht="12.75">
      <c r="C62" s="28"/>
      <c r="D62" s="29"/>
      <c r="E62" s="30"/>
      <c r="F62" s="31"/>
    </row>
    <row r="63" spans="3:6" s="13" customFormat="1" ht="12.75">
      <c r="C63" s="28"/>
      <c r="D63" s="29"/>
      <c r="E63" s="30"/>
      <c r="F63" s="31"/>
    </row>
    <row r="64" spans="3:6" s="13" customFormat="1" ht="12.75">
      <c r="C64" s="28"/>
      <c r="D64" s="29"/>
      <c r="E64" s="30"/>
      <c r="F64" s="31"/>
    </row>
    <row r="65" spans="3:6" s="13" customFormat="1" ht="12.75">
      <c r="C65" s="28"/>
      <c r="D65" s="29"/>
      <c r="E65" s="30"/>
      <c r="F65" s="31"/>
    </row>
    <row r="66" spans="3:6" s="13" customFormat="1" ht="12.75">
      <c r="C66" s="28"/>
      <c r="D66" s="29"/>
      <c r="E66" s="30"/>
      <c r="F66" s="31"/>
    </row>
    <row r="67" spans="3:6" s="13" customFormat="1" ht="12.75">
      <c r="C67" s="28"/>
      <c r="D67" s="29"/>
      <c r="E67" s="30"/>
      <c r="F67" s="31"/>
    </row>
    <row r="68" spans="3:6" s="13" customFormat="1" ht="12.75">
      <c r="C68" s="28"/>
      <c r="D68" s="29"/>
      <c r="E68" s="30"/>
      <c r="F68" s="31"/>
    </row>
    <row r="69" spans="3:6" s="13" customFormat="1" ht="12.75">
      <c r="C69" s="28"/>
      <c r="D69" s="29"/>
      <c r="E69" s="30"/>
      <c r="F69" s="31"/>
    </row>
    <row r="70" spans="3:6" s="13" customFormat="1" ht="12.75">
      <c r="C70" s="28"/>
      <c r="D70" s="29"/>
      <c r="E70" s="30"/>
      <c r="F70" s="31"/>
    </row>
    <row r="71" spans="3:6" s="13" customFormat="1" ht="12.75">
      <c r="C71" s="28"/>
      <c r="D71" s="29"/>
      <c r="E71" s="30"/>
      <c r="F71" s="31"/>
    </row>
    <row r="72" spans="3:6" s="13" customFormat="1" ht="12.75">
      <c r="C72" s="28"/>
      <c r="D72" s="29"/>
      <c r="E72" s="30"/>
      <c r="F72" s="31"/>
    </row>
    <row r="73" spans="3:6" s="13" customFormat="1" ht="12.75">
      <c r="C73" s="28"/>
      <c r="D73" s="29"/>
      <c r="E73" s="30"/>
      <c r="F73" s="31"/>
    </row>
    <row r="74" spans="3:6" s="13" customFormat="1" ht="12.75">
      <c r="C74" s="32"/>
      <c r="D74" s="33"/>
      <c r="E74" s="36"/>
      <c r="F74" s="35"/>
    </row>
    <row r="75" spans="3:6" s="1" customFormat="1" ht="12.75">
      <c r="C75" s="37"/>
      <c r="D75" s="38"/>
      <c r="E75" s="39"/>
      <c r="F75" s="40"/>
    </row>
  </sheetData>
  <sheetProtection/>
  <mergeCells count="1">
    <mergeCell ref="H3:H20"/>
  </mergeCells>
  <printOptions/>
  <pageMargins left="0.7" right="0.7" top="1" bottom="1" header="0.5" footer="0"/>
  <pageSetup fitToHeight="2" orientation="portrait" scale="89" r:id="rId1"/>
  <headerFooter alignWithMargins="0">
    <oddHeader>&amp;C&amp;"Verdana,Bold"&amp;12San Francisco Randonneurs - Winters 200K
&amp;11Start Time XXXX (xx:xx xm) - 13:30 hour time limit</oddHeader>
    <oddFooter>&amp;C&amp;"Verdana,Bold"Day of event contact (Google Voice):  415 644 8460 &amp;"Verdana,Regular"
Page &amp;P of &amp;N</oddFooter>
  </headerFooter>
  <rowBreaks count="1" manualBreakCount="1">
    <brk id="33"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Richard Guzik</dc:creator>
  <cp:keywords/>
  <dc:description/>
  <cp:lastModifiedBy>admin</cp:lastModifiedBy>
  <cp:lastPrinted>2012-10-08T16:26:21Z</cp:lastPrinted>
  <dcterms:created xsi:type="dcterms:W3CDTF">2012-10-08T16:26:13Z</dcterms:created>
  <dcterms:modified xsi:type="dcterms:W3CDTF">2013-01-29T15:22:46Z</dcterms:modified>
  <cp:category/>
  <cp:version/>
  <cp:contentType/>
  <cp:contentStatus/>
</cp:coreProperties>
</file>