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85" activeTab="0"/>
  </bookViews>
  <sheets>
    <sheet name="Old Cazadero 300K" sheetId="1" r:id="rId1"/>
    <sheet name="Sheet1" sheetId="2" r:id="rId2"/>
  </sheets>
  <externalReferences>
    <externalReference r:id="rId5"/>
  </externalReferences>
  <definedNames>
    <definedName name="_xlnm.Print_Area" localSheetId="0">'Old Cazadero 300K'!$B$1:$F$105</definedName>
    <definedName name="_xlnm.Print_Titles" localSheetId="0">'Old Cazadero 300K'!$1:$1</definedName>
  </definedNames>
  <calcPr fullCalcOnLoad="1"/>
</workbook>
</file>

<file path=xl/sharedStrings.xml><?xml version="1.0" encoding="utf-8"?>
<sst xmlns="http://schemas.openxmlformats.org/spreadsheetml/2006/main" count="242" uniqueCount="119">
  <si>
    <t>LEG</t>
  </si>
  <si>
    <t>AT</t>
  </si>
  <si>
    <t>ACTION</t>
  </si>
  <si>
    <t>DESCRIPTION</t>
  </si>
  <si>
    <t>GO</t>
  </si>
  <si>
    <t>START</t>
  </si>
  <si>
    <t>STRAIGHT</t>
  </si>
  <si>
    <t>uphill towards Gold Gate Bridge</t>
  </si>
  <si>
    <r>
      <t xml:space="preserve">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
</t>
    </r>
    <r>
      <rPr>
        <b/>
        <sz val="8"/>
        <color indexed="8"/>
        <rFont val="Verdana"/>
        <family val="2"/>
      </rPr>
      <t xml:space="preserve">
This speadsheet has the "Print Area" set to the columns on the left. Riders may have to reset the "Print Area" after modification</t>
    </r>
    <r>
      <rPr>
        <sz val="8"/>
        <color indexed="8"/>
        <rFont val="Verdana"/>
        <family val="2"/>
      </rPr>
      <t>. Note the easiest way to do this is to select the "columns" then use "Set Print Area".</t>
    </r>
  </si>
  <si>
    <t>RIGHT</t>
  </si>
  <si>
    <t>downhill - go under bridge - cross bridge via west sidewalk</t>
  </si>
  <si>
    <t>through parking lot - go up short hill</t>
  </si>
  <si>
    <t>(T,SS) Conzelman Rd</t>
  </si>
  <si>
    <t>LEFT</t>
  </si>
  <si>
    <t>(T,SS) Alexander Ave; follow centerline to continue on 2nd St</t>
  </si>
  <si>
    <t>Richardson St; becomes Bridgeway; go thru Sausalito</t>
  </si>
  <si>
    <t>KEEP RIGHT</t>
  </si>
  <si>
    <t>(SL) Bike path on right @ Gate 6 Rd</t>
  </si>
  <si>
    <t>short bikepath towards Miller Ave</t>
  </si>
  <si>
    <t>Miller Ave</t>
  </si>
  <si>
    <t>(SL) Camino Alto, becomes Corte Madera at Summit
then Magnolia Ave then College Ave</t>
  </si>
  <si>
    <t>(SS) Kent Ave @ Woodland;
becomes Poplar Ave then Ross Commons</t>
  </si>
  <si>
    <t>(T,SS) Lagunitas Rd</t>
  </si>
  <si>
    <t>(SS) Shady Lane</t>
  </si>
  <si>
    <t>(T,SS) Bolinas Ave</t>
  </si>
  <si>
    <t>(SL) San Anselmo Ave - into downtown San Anselmo</t>
  </si>
  <si>
    <t>San Anselmo Ave; just before Center Ave stop sign</t>
  </si>
  <si>
    <t>(SS) San Anselmo Ave @ Hazel - follow bike route sign
becomes Lansdale</t>
  </si>
  <si>
    <t>BEAR RIGHT</t>
  </si>
  <si>
    <t>(SS) San Anselmo @ Scenic</t>
  </si>
  <si>
    <t>(SS) Pastori Ave - followed immediately</t>
  </si>
  <si>
    <t>(SS) Center Blvd - into downtown Fairfax;
becomes Broadway Blvd</t>
  </si>
  <si>
    <t>(SS) Claus Dr; followed immediately</t>
  </si>
  <si>
    <t>(SL) Sir Francis Drake Blvd</t>
  </si>
  <si>
    <t>Nicasio Valley Road</t>
  </si>
  <si>
    <t>(T,SS) Pt. Reyes-Petaluma Rd</t>
  </si>
  <si>
    <t>WATER</t>
  </si>
  <si>
    <t>Water &amp; restrooms: Cheese Factory on left</t>
  </si>
  <si>
    <t>Hicks Valley Rd</t>
  </si>
  <si>
    <t>(T) Wilson Hill Rd - climb after turn</t>
  </si>
  <si>
    <t>Chileno Valley Rd</t>
  </si>
  <si>
    <r>
      <t xml:space="preserve">(T,SS) Tomales Petaluma Rd
</t>
    </r>
    <r>
      <rPr>
        <b/>
        <sz val="10"/>
        <color indexed="8"/>
        <rFont val="Verdana"/>
        <family val="2"/>
      </rPr>
      <t>Caution: High-speed traffic for 1.2 miles</t>
    </r>
  </si>
  <si>
    <t>Alexander Rd</t>
  </si>
  <si>
    <t>(T,SS) Fallon-Two Rock Rd</t>
  </si>
  <si>
    <r>
      <t xml:space="preserve">Carmody Rd
</t>
    </r>
    <r>
      <rPr>
        <b/>
        <sz val="10"/>
        <color indexed="8"/>
        <rFont val="Verdana"/>
        <family val="2"/>
      </rPr>
      <t>Caution: Rough pavement</t>
    </r>
  </si>
  <si>
    <t>(T,SS) Valley Ford Rd</t>
  </si>
  <si>
    <t>Bloomfield Rd</t>
  </si>
  <si>
    <t>Burnside Rd</t>
  </si>
  <si>
    <t>STOP</t>
  </si>
  <si>
    <t>Control #2: Info Control
corner of Bloomfield and Burnside.
Answer question on brevet card.</t>
  </si>
  <si>
    <t>continue on Burnside Rd</t>
  </si>
  <si>
    <r>
      <t xml:space="preserve">(T,SS) Barnett Valley Rd.
</t>
    </r>
    <r>
      <rPr>
        <b/>
        <sz val="10"/>
        <color indexed="8"/>
        <rFont val="Verdana"/>
        <family val="2"/>
      </rPr>
      <t>Caution: Rough pavement</t>
    </r>
  </si>
  <si>
    <t>(T,SS) Bodega Hwy</t>
  </si>
  <si>
    <t>Bohemian Hwy - sign for Freestone/Occidental</t>
  </si>
  <si>
    <t>continue north on Bohemian Hwy</t>
  </si>
  <si>
    <t>Bohemian Hwy - straight is Main St</t>
  </si>
  <si>
    <t>(T,SS) CA-116 E/River Rd</t>
  </si>
  <si>
    <r>
      <t xml:space="preserve">Old Monte Rio Rd - narrow road on left
</t>
    </r>
    <r>
      <rPr>
        <b/>
        <sz val="10"/>
        <color indexed="8"/>
        <rFont val="Verdana"/>
        <family val="2"/>
      </rPr>
      <t>easy to miss!</t>
    </r>
  </si>
  <si>
    <t>SHARP LEFT</t>
  </si>
  <si>
    <r>
      <t xml:space="preserve">Cherry St - </t>
    </r>
    <r>
      <rPr>
        <b/>
        <sz val="10"/>
        <color indexed="8"/>
        <rFont val="Verdana"/>
        <family val="2"/>
      </rPr>
      <t>Sharp left on descent easy to miss!</t>
    </r>
    <r>
      <rPr>
        <sz val="10"/>
        <color indexed="8"/>
        <rFont val="Verdana"/>
        <family val="2"/>
      </rPr>
      <t xml:space="preserve">
Old Montio Rio ends at CA-116  in tenth of a mile</t>
    </r>
  </si>
  <si>
    <t>merge onto Old Cazadero Rd; 
follow signs to stay on Old Cazadero.</t>
  </si>
  <si>
    <t>switchback on Old Cazadero Rd - climb begins</t>
  </si>
  <si>
    <t>Control #4: Info Control
Gate ahead on left.
(Not uphill to Wildwood retreat.)
Answer question on brevet card.</t>
  </si>
  <si>
    <t>continue downhill on Old Cazadero Rd (dirt).</t>
  </si>
  <si>
    <r>
      <t xml:space="preserve">crawl under gate
</t>
    </r>
    <r>
      <rPr>
        <b/>
        <sz val="10"/>
        <color indexed="8"/>
        <rFont val="Verdana"/>
        <family val="2"/>
      </rPr>
      <t>Caution: steep dirt descent, debris.</t>
    </r>
  </si>
  <si>
    <t>Austin Creek; cross field of rocks and climb up dirt path to open gate (sign on fence says "1500 Old Cazadero")</t>
  </si>
  <si>
    <t>continue uphill on Old Cazadero (gravel)</t>
  </si>
  <si>
    <r>
      <t xml:space="preserve">crawl under gate - continue straight/right downhill.
</t>
    </r>
    <r>
      <rPr>
        <b/>
        <sz val="10"/>
        <color indexed="8"/>
        <rFont val="Verdana"/>
        <family val="2"/>
      </rPr>
      <t>Caution: Steep</t>
    </r>
  </si>
  <si>
    <t>Fort Ross Road - 2nd right: steep climb.
Food: left on 
Cazadero Hwy (not up Fort Ross Rd),
Cazadero General Store in 0.3mi.</t>
  </si>
  <si>
    <t>Control #5: Info Control
Fort Ross/Meyers Grade T junction.
Answer question on brevet card.</t>
  </si>
  <si>
    <t>(T,SS) Meyers Grade Rd</t>
  </si>
  <si>
    <t>(T,SS) CA-1 S/Shoreline Hwy</t>
  </si>
  <si>
    <t>continue on south CA-1</t>
  </si>
  <si>
    <t>CA-1 S - cross the Russian River</t>
  </si>
  <si>
    <r>
      <t xml:space="preserve">Willow Creek Rd.
</t>
    </r>
    <r>
      <rPr>
        <b/>
        <sz val="10"/>
        <color indexed="8"/>
        <rFont val="Verdana"/>
        <family val="2"/>
      </rPr>
      <t>(Rough pavement and gravel.)</t>
    </r>
  </si>
  <si>
    <t>gate - dirt begins.</t>
  </si>
  <si>
    <t>Control #7: Info Control
Gate on Williow Creek Rd
Answer question on brevet card.</t>
  </si>
  <si>
    <t>continue on Willow Creek Rd</t>
  </si>
  <si>
    <t>(T,SS) Coleman Valley Rd</t>
  </si>
  <si>
    <r>
      <t xml:space="preserve">Joy Rd  - uphill
</t>
    </r>
    <r>
      <rPr>
        <b/>
        <sz val="10"/>
        <color indexed="8"/>
        <rFont val="Verdana"/>
        <family val="2"/>
      </rPr>
      <t>Caution: Steep, uneven descent</t>
    </r>
  </si>
  <si>
    <t>FOOD</t>
  </si>
  <si>
    <t>Bodega Country Store on right</t>
  </si>
  <si>
    <t>(T,SS) CA-1/Valley Ford Cutoff</t>
  </si>
  <si>
    <t>SHARP RIGHT</t>
  </si>
  <si>
    <t>Valley Ford Estero Rd -then almost immediate left</t>
  </si>
  <si>
    <t>becomes Valley Ford Franklin School Rd</t>
  </si>
  <si>
    <t>Valley Ford Franklin School Rd; sign for Dillon Beach 4mi</t>
  </si>
  <si>
    <t>Control #8: Info Control
intersection with Dillon Beach Rd. 
Answer question on brevet card.</t>
  </si>
  <si>
    <t>continue on Dillon Beach Rd</t>
  </si>
  <si>
    <t>(SS) CA-1 (Tomales downtown). 
Food: Diekmann's Store, closes 8pm</t>
  </si>
  <si>
    <t>Marshall Store on right, closes 6pm</t>
  </si>
  <si>
    <t>CA-1 - info Pt Reyes Station</t>
  </si>
  <si>
    <t>continue on CA-1, through Olema and Stinson Beach</t>
  </si>
  <si>
    <t>Control #10: Info Control
Steep Ravine access gate on right 
just past mile marker 11.20.
Answer question on brevet card.</t>
  </si>
  <si>
    <t>continue on CA-1</t>
  </si>
  <si>
    <t>(SL) CA-1/Shoreline Hwy @ Almonte - Arco station on right</t>
  </si>
  <si>
    <t>under freeway (US-101) overpass</t>
  </si>
  <si>
    <r>
      <t xml:space="preserve">Pohono St: turn left across oncoming traffic
then immediate right onto bike path.
</t>
    </r>
    <r>
      <rPr>
        <b/>
        <sz val="10"/>
        <color indexed="8"/>
        <rFont val="Verdana"/>
        <family val="2"/>
      </rPr>
      <t>Caution: High-speed oncoming traffic</t>
    </r>
  </si>
  <si>
    <t>(SL) Bike Path ends at stop light at Gate 6 Rd
use cross walk to enter left hand turn lane</t>
  </si>
  <si>
    <t>Bridgeway Blvd from turn lane; becomes Richardson</t>
  </si>
  <si>
    <t>2nd St; becomes South St, then Alexander</t>
  </si>
  <si>
    <t>---</t>
  </si>
  <si>
    <t>101 off-ramp - left or straight depending on time of day</t>
  </si>
  <si>
    <t>* DAYTIME - WEST SIDE OF BRIDGE *</t>
  </si>
  <si>
    <r>
      <t>US-101 underpass -</t>
    </r>
    <r>
      <rPr>
        <b/>
        <sz val="10"/>
        <color indexed="8"/>
        <rFont val="Verdana"/>
        <family val="2"/>
      </rPr>
      <t xml:space="preserve"> NARROW TUNNEL</t>
    </r>
  </si>
  <si>
    <t>Conzelman Rd - up hill</t>
  </si>
  <si>
    <t>Golden Gate Bridge Parking lot; continue onto west sidewalk</t>
  </si>
  <si>
    <t>Coastal Trail uphill to  Golden Gate Plaza; after going under bridge</t>
  </si>
  <si>
    <t>down to plaza</t>
  </si>
  <si>
    <t>* NIGHTTIME - EAST SIDE OF BRIDGE *</t>
  </si>
  <si>
    <t>Sidewalk before Hwy 101 off-ramp.
Follow sidewalk to Golden Gate Bridge east sidewalk</t>
  </si>
  <si>
    <t>Push red button to open gate; do not be alarmed by loud buzzer</t>
  </si>
  <si>
    <r>
      <t>Day long contact (Google Voice): 415-644-8460</t>
    </r>
    <r>
      <rPr>
        <sz val="10"/>
        <color indexed="8"/>
        <rFont val="Verdana"/>
        <family val="2"/>
      </rPr>
      <t>. If you have abandoned the ride, or you need to convey some information to the volunteers working the ride, contact the Google Voice #.</t>
    </r>
  </si>
  <si>
    <t>Start Control: Golden Gate Bridge Plaza
San Francisco
Open: +00:00  Close: +00:00</t>
  </si>
  <si>
    <t>Control #3: Bohemian Market on right
3633 Main St
Occidental, CA
Open: +03:12  Close: +07:16</t>
  </si>
  <si>
    <t>Control #6: Jenner â€œCâ€ Store - next to gas station
10438 Coast Hwy
Jenner, CA
Open: +05:00  Close: +11:20</t>
  </si>
  <si>
    <t>Control #9: Palace Market on left
11300 State Rt 1
Point Reyes Station, CA
Open: +07:17  Close: +16:20</t>
  </si>
  <si>
    <t>Finish Control: Golden Gate Bridge Plaza
Open: +09:00  Close: +20:00</t>
  </si>
  <si>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</sst>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hh:mm"/>
    <numFmt numFmtId="166" formatCode="0.00000"/>
    <numFmt numFmtId="167" formatCode="hh:mm"/>
  </numFmts>
  <fonts count="41">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Verdana"/>
      <family val="2"/>
    </font>
    <font>
      <sz val="10"/>
      <color indexed="8"/>
      <name val="Verdana"/>
      <family val="2"/>
    </font>
    <font>
      <sz val="8"/>
      <color indexed="8"/>
      <name val="Verdana"/>
      <family val="2"/>
    </font>
    <font>
      <b/>
      <sz val="8"/>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Verdana"/>
      <family val="2"/>
    </font>
    <font>
      <sz val="10"/>
      <color theme="1"/>
      <name val="Verdana"/>
      <family val="2"/>
    </font>
    <font>
      <sz val="8"/>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border>
    <border>
      <left/>
      <right style="thick"/>
      <top/>
      <bottom/>
    </border>
    <border>
      <left/>
      <right/>
      <top style="double"/>
      <bottom style="thin"/>
    </border>
    <border>
      <left/>
      <right/>
      <top style="thin"/>
      <bottom style="thin"/>
    </border>
    <border>
      <left style="thick"/>
      <right/>
      <top style="thick"/>
      <bottom/>
    </border>
    <border>
      <left style="thick"/>
      <right/>
      <top/>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2">
    <xf numFmtId="0" fontId="0" fillId="0" borderId="0" xfId="0" applyFont="1" applyAlignment="1">
      <alignment/>
    </xf>
    <xf numFmtId="0" fontId="38" fillId="0" borderId="0" xfId="0" applyFont="1" applyAlignment="1">
      <alignment horizontal="center" vertical="center"/>
    </xf>
    <xf numFmtId="0" fontId="0" fillId="0" borderId="10" xfId="0" applyBorder="1" applyAlignment="1">
      <alignment/>
    </xf>
    <xf numFmtId="0" fontId="38" fillId="0" borderId="0" xfId="0" applyFont="1" applyBorder="1" applyAlignment="1">
      <alignment horizontal="center" vertical="center"/>
    </xf>
    <xf numFmtId="0" fontId="0" fillId="0" borderId="11" xfId="0" applyBorder="1" applyAlignment="1">
      <alignment/>
    </xf>
    <xf numFmtId="164" fontId="39" fillId="0" borderId="12" xfId="0" applyNumberFormat="1" applyFont="1" applyBorder="1" applyAlignment="1">
      <alignment horizontal="right" vertical="center"/>
    </xf>
    <xf numFmtId="2" fontId="39" fillId="0" borderId="12" xfId="0" applyNumberFormat="1" applyFont="1" applyBorder="1" applyAlignment="1">
      <alignment horizontal="right" vertical="center"/>
    </xf>
    <xf numFmtId="0" fontId="38" fillId="0" borderId="12" xfId="0" applyFont="1" applyBorder="1" applyAlignment="1">
      <alignment horizontal="center" vertical="center" wrapText="1"/>
    </xf>
    <xf numFmtId="0" fontId="38" fillId="0" borderId="12" xfId="0" applyFont="1" applyBorder="1" applyAlignment="1">
      <alignment vertical="center" wrapText="1"/>
    </xf>
    <xf numFmtId="164" fontId="39" fillId="0" borderId="13" xfId="0" applyNumberFormat="1" applyFont="1" applyBorder="1" applyAlignment="1">
      <alignment horizontal="right" vertical="center"/>
    </xf>
    <xf numFmtId="2" fontId="39" fillId="0" borderId="13" xfId="0" applyNumberFormat="1" applyFont="1" applyBorder="1" applyAlignment="1">
      <alignment horizontal="right" vertical="center"/>
    </xf>
    <xf numFmtId="0" fontId="39" fillId="0" borderId="13" xfId="0" applyFont="1" applyBorder="1" applyAlignment="1">
      <alignment horizontal="center" vertical="center" wrapText="1"/>
    </xf>
    <xf numFmtId="0" fontId="39" fillId="0" borderId="13" xfId="0" applyFont="1" applyBorder="1" applyAlignment="1">
      <alignment vertical="center" wrapText="1"/>
    </xf>
    <xf numFmtId="0" fontId="40" fillId="0" borderId="14" xfId="0" applyFont="1" applyBorder="1" applyAlignment="1">
      <alignment horizontal="left" vertical="top" wrapText="1"/>
    </xf>
    <xf numFmtId="0" fontId="40" fillId="0" borderId="10" xfId="0" applyFont="1" applyBorder="1" applyAlignment="1">
      <alignment horizontal="left" vertical="top" wrapText="1"/>
    </xf>
    <xf numFmtId="0" fontId="40" fillId="0" borderId="15" xfId="0" applyFont="1" applyBorder="1" applyAlignment="1">
      <alignment horizontal="left" vertical="top" wrapText="1"/>
    </xf>
    <xf numFmtId="0" fontId="38" fillId="0" borderId="13" xfId="0" applyFont="1" applyBorder="1" applyAlignment="1">
      <alignment horizontal="center" vertical="center" wrapText="1"/>
    </xf>
    <xf numFmtId="0" fontId="38" fillId="0" borderId="13" xfId="0" applyFont="1" applyBorder="1" applyAlignment="1">
      <alignment vertical="center" wrapText="1"/>
    </xf>
    <xf numFmtId="0" fontId="39" fillId="0" borderId="13" xfId="0" applyFont="1" applyBorder="1" applyAlignment="1" quotePrefix="1">
      <alignment horizontal="center" vertical="center" wrapText="1"/>
    </xf>
    <xf numFmtId="0" fontId="39" fillId="0" borderId="13" xfId="55" applyFont="1" applyBorder="1" applyAlignment="1">
      <alignment horizontal="center" vertical="center" wrapText="1"/>
      <protection/>
    </xf>
    <xf numFmtId="0" fontId="39" fillId="0" borderId="13" xfId="55" applyFont="1" applyFill="1" applyBorder="1" applyAlignment="1">
      <alignment horizontal="center" vertical="center" wrapText="1"/>
      <protection/>
    </xf>
    <xf numFmtId="0" fontId="38"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958OldCazadero300CueSheetCal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ld Cazadero 300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M105"/>
  <sheetViews>
    <sheetView tabSelected="1" view="pageLayout" workbookViewId="0" topLeftCell="A1">
      <selection activeCell="A1" sqref="A1"/>
    </sheetView>
  </sheetViews>
  <sheetFormatPr defaultColWidth="9.140625" defaultRowHeight="15"/>
  <cols>
    <col min="1" max="1" width="6.28125" style="0" customWidth="1"/>
    <col min="2" max="2" width="6.28125" style="0" hidden="1" customWidth="1"/>
    <col min="3" max="3" width="6.28125" style="0" customWidth="1"/>
    <col min="4" max="4" width="12.140625" style="0" customWidth="1"/>
    <col min="5" max="5" width="64.7109375" style="0" customWidth="1"/>
    <col min="6" max="6" width="6.28125" style="0" customWidth="1"/>
    <col min="8" max="8" width="42.140625" style="0" customWidth="1"/>
    <col min="9" max="9" width="0.9921875" style="0" customWidth="1"/>
    <col min="10" max="12" width="6.28125" style="0" customWidth="1"/>
    <col min="13" max="13" width="0.9921875" style="0" customWidth="1"/>
  </cols>
  <sheetData>
    <row r="1" spans="2:13" ht="15.75" thickBot="1">
      <c r="B1" s="1" t="s">
        <v>0</v>
      </c>
      <c r="C1" s="1" t="s">
        <v>1</v>
      </c>
      <c r="D1" s="1" t="s">
        <v>2</v>
      </c>
      <c r="E1" s="1" t="s">
        <v>3</v>
      </c>
      <c r="F1" s="1" t="s">
        <v>4</v>
      </c>
      <c r="I1" s="2"/>
      <c r="J1" s="3" t="s">
        <v>0</v>
      </c>
      <c r="K1" s="3" t="s">
        <v>1</v>
      </c>
      <c r="L1" s="3" t="s">
        <v>4</v>
      </c>
      <c r="M1" s="4"/>
    </row>
    <row r="2" spans="2:13" ht="39.75" thickBot="1" thickTop="1">
      <c r="B2" s="6">
        <f aca="true" t="shared" si="0" ref="B2:B33">IF(ISNUMBER(F1),F1,"")</f>
      </c>
      <c r="C2" s="5">
        <v>0.01</v>
      </c>
      <c r="D2" s="7" t="s">
        <v>5</v>
      </c>
      <c r="E2" s="8" t="s">
        <v>113</v>
      </c>
      <c r="F2" s="6"/>
      <c r="I2" s="2"/>
      <c r="J2" s="6" t="s">
        <v>118</v>
      </c>
      <c r="K2" s="5">
        <v>0.01609344</v>
      </c>
      <c r="L2" s="6" t="s">
        <v>118</v>
      </c>
      <c r="M2" s="4"/>
    </row>
    <row r="3" spans="2:13" ht="15.75" customHeight="1" thickTop="1">
      <c r="B3" s="10">
        <f t="shared" si="0"/>
      </c>
      <c r="C3" s="9">
        <v>0.02</v>
      </c>
      <c r="D3" s="11" t="s">
        <v>6</v>
      </c>
      <c r="E3" s="12" t="s">
        <v>7</v>
      </c>
      <c r="F3" s="10">
        <f aca="true" t="shared" si="1" ref="F3:F37">C4-C3</f>
        <v>0.06999999999999999</v>
      </c>
      <c r="H3" s="13" t="s">
        <v>8</v>
      </c>
      <c r="I3" s="2"/>
      <c r="J3" s="10" t="s">
        <v>118</v>
      </c>
      <c r="K3" s="9">
        <v>0.03218688</v>
      </c>
      <c r="L3" s="10">
        <v>0.11265407999999999</v>
      </c>
      <c r="M3" s="4"/>
    </row>
    <row r="4" spans="2:13" ht="15">
      <c r="B4" s="10">
        <f t="shared" si="0"/>
        <v>0.06999999999999999</v>
      </c>
      <c r="C4" s="9">
        <v>0.09</v>
      </c>
      <c r="D4" s="11" t="s">
        <v>9</v>
      </c>
      <c r="E4" s="12" t="s">
        <v>10</v>
      </c>
      <c r="F4" s="10">
        <f t="shared" si="1"/>
        <v>1.89</v>
      </c>
      <c r="H4" s="14"/>
      <c r="I4" s="2"/>
      <c r="J4" s="10">
        <v>0.11265407999999999</v>
      </c>
      <c r="K4" s="9">
        <v>0.14484096</v>
      </c>
      <c r="L4" s="10">
        <v>3.04166016</v>
      </c>
      <c r="M4" s="4"/>
    </row>
    <row r="5" spans="2:13" ht="15">
      <c r="B5" s="10">
        <f t="shared" si="0"/>
        <v>1.89</v>
      </c>
      <c r="C5" s="9">
        <v>1.98</v>
      </c>
      <c r="D5" s="11" t="s">
        <v>6</v>
      </c>
      <c r="E5" s="12" t="s">
        <v>11</v>
      </c>
      <c r="F5" s="10">
        <f t="shared" si="1"/>
        <v>0.1200000000000001</v>
      </c>
      <c r="H5" s="14"/>
      <c r="I5" s="2"/>
      <c r="J5" s="10">
        <v>3.04166016</v>
      </c>
      <c r="K5" s="9">
        <v>3.18650112</v>
      </c>
      <c r="L5" s="10">
        <v>0.19312128000000017</v>
      </c>
      <c r="M5" s="4"/>
    </row>
    <row r="6" spans="2:13" ht="15">
      <c r="B6" s="10">
        <f t="shared" si="0"/>
        <v>0.1200000000000001</v>
      </c>
      <c r="C6" s="9">
        <v>2.1</v>
      </c>
      <c r="D6" s="11" t="s">
        <v>9</v>
      </c>
      <c r="E6" s="12" t="s">
        <v>12</v>
      </c>
      <c r="F6" s="10">
        <f t="shared" si="1"/>
        <v>0.040000000000000036</v>
      </c>
      <c r="H6" s="14"/>
      <c r="I6" s="2"/>
      <c r="J6" s="10">
        <v>0.19312128000000017</v>
      </c>
      <c r="K6" s="9">
        <v>3.3796224000000006</v>
      </c>
      <c r="L6" s="10">
        <v>0.06437376000000006</v>
      </c>
      <c r="M6" s="4"/>
    </row>
    <row r="7" spans="2:13" ht="15">
      <c r="B7" s="10">
        <f t="shared" si="0"/>
        <v>0.040000000000000036</v>
      </c>
      <c r="C7" s="9">
        <v>2.14</v>
      </c>
      <c r="D7" s="11" t="s">
        <v>13</v>
      </c>
      <c r="E7" s="12" t="s">
        <v>14</v>
      </c>
      <c r="F7" s="10">
        <f t="shared" si="1"/>
        <v>1.5299999999999998</v>
      </c>
      <c r="H7" s="14"/>
      <c r="I7" s="2"/>
      <c r="J7" s="10">
        <v>0.06437376000000006</v>
      </c>
      <c r="K7" s="9">
        <v>3.4439961600000006</v>
      </c>
      <c r="L7" s="10">
        <v>2.4622963199999996</v>
      </c>
      <c r="M7" s="4"/>
    </row>
    <row r="8" spans="2:13" ht="15">
      <c r="B8" s="10">
        <f t="shared" si="0"/>
        <v>1.5299999999999998</v>
      </c>
      <c r="C8" s="9">
        <v>3.67</v>
      </c>
      <c r="D8" s="11" t="s">
        <v>9</v>
      </c>
      <c r="E8" s="12" t="s">
        <v>15</v>
      </c>
      <c r="F8" s="10">
        <f t="shared" si="1"/>
        <v>2.4000000000000004</v>
      </c>
      <c r="H8" s="14"/>
      <c r="I8" s="2"/>
      <c r="J8" s="10">
        <v>2.4622963199999996</v>
      </c>
      <c r="K8" s="9">
        <v>5.90629248</v>
      </c>
      <c r="L8" s="10">
        <v>3.862425600000001</v>
      </c>
      <c r="M8" s="4"/>
    </row>
    <row r="9" spans="2:13" ht="15">
      <c r="B9" s="10">
        <f t="shared" si="0"/>
        <v>2.4000000000000004</v>
      </c>
      <c r="C9" s="9">
        <v>6.07</v>
      </c>
      <c r="D9" s="11" t="s">
        <v>16</v>
      </c>
      <c r="E9" s="12" t="s">
        <v>17</v>
      </c>
      <c r="F9" s="10">
        <f t="shared" si="1"/>
        <v>1.4699999999999998</v>
      </c>
      <c r="H9" s="14"/>
      <c r="I9" s="2"/>
      <c r="J9" s="10">
        <v>3.862425600000001</v>
      </c>
      <c r="K9" s="9">
        <v>9.768718080000001</v>
      </c>
      <c r="L9" s="10">
        <v>2.36573568</v>
      </c>
      <c r="M9" s="4"/>
    </row>
    <row r="10" spans="2:13" ht="15">
      <c r="B10" s="10">
        <f t="shared" si="0"/>
        <v>1.4699999999999998</v>
      </c>
      <c r="C10" s="9">
        <v>7.54</v>
      </c>
      <c r="D10" s="11" t="s">
        <v>13</v>
      </c>
      <c r="E10" s="12" t="s">
        <v>18</v>
      </c>
      <c r="F10" s="10">
        <f t="shared" si="1"/>
        <v>0.009999999999999787</v>
      </c>
      <c r="H10" s="14"/>
      <c r="I10" s="2"/>
      <c r="J10" s="10">
        <v>2.36573568</v>
      </c>
      <c r="K10" s="9">
        <v>12.134453760000001</v>
      </c>
      <c r="L10" s="10">
        <v>0.016093439999999657</v>
      </c>
      <c r="M10" s="4"/>
    </row>
    <row r="11" spans="2:13" ht="15">
      <c r="B11" s="10">
        <f t="shared" si="0"/>
        <v>0.009999999999999787</v>
      </c>
      <c r="C11" s="9">
        <v>7.55</v>
      </c>
      <c r="D11" s="11" t="s">
        <v>9</v>
      </c>
      <c r="E11" s="12" t="s">
        <v>19</v>
      </c>
      <c r="F11" s="10">
        <f t="shared" si="1"/>
        <v>0.5100000000000007</v>
      </c>
      <c r="H11" s="14"/>
      <c r="I11" s="2"/>
      <c r="J11" s="10">
        <v>0.016093439999999657</v>
      </c>
      <c r="K11" s="9">
        <v>12.1505472</v>
      </c>
      <c r="L11" s="10">
        <v>0.8207654400000012</v>
      </c>
      <c r="M11" s="4"/>
    </row>
    <row r="12" spans="2:13" ht="25.5">
      <c r="B12" s="10">
        <f t="shared" si="0"/>
        <v>0.5100000000000007</v>
      </c>
      <c r="C12" s="9">
        <v>8.06</v>
      </c>
      <c r="D12" s="11" t="s">
        <v>9</v>
      </c>
      <c r="E12" s="12" t="s">
        <v>20</v>
      </c>
      <c r="F12" s="10">
        <f t="shared" si="1"/>
        <v>5.139999999999999</v>
      </c>
      <c r="H12" s="14"/>
      <c r="I12" s="2"/>
      <c r="J12" s="10">
        <v>0.8207654400000012</v>
      </c>
      <c r="K12" s="9">
        <v>12.971312640000003</v>
      </c>
      <c r="L12" s="10">
        <v>8.272028159999998</v>
      </c>
      <c r="M12" s="4"/>
    </row>
    <row r="13" spans="2:13" ht="25.5">
      <c r="B13" s="10">
        <f t="shared" si="0"/>
        <v>5.139999999999999</v>
      </c>
      <c r="C13" s="9">
        <v>13.2</v>
      </c>
      <c r="D13" s="11" t="s">
        <v>13</v>
      </c>
      <c r="E13" s="12" t="s">
        <v>21</v>
      </c>
      <c r="F13" s="10">
        <f t="shared" si="1"/>
        <v>0.9000000000000004</v>
      </c>
      <c r="H13" s="14"/>
      <c r="I13" s="2"/>
      <c r="J13" s="10">
        <v>8.272028159999998</v>
      </c>
      <c r="K13" s="9">
        <v>21.2433408</v>
      </c>
      <c r="L13" s="10">
        <v>1.4484096000000006</v>
      </c>
      <c r="M13" s="4"/>
    </row>
    <row r="14" spans="2:13" ht="15">
      <c r="B14" s="10">
        <f t="shared" si="0"/>
        <v>0.9000000000000004</v>
      </c>
      <c r="C14" s="9">
        <v>14.1</v>
      </c>
      <c r="D14" s="11" t="s">
        <v>13</v>
      </c>
      <c r="E14" s="12" t="s">
        <v>22</v>
      </c>
      <c r="F14" s="10">
        <f t="shared" si="1"/>
        <v>0.09999999999999964</v>
      </c>
      <c r="H14" s="14"/>
      <c r="I14" s="2"/>
      <c r="J14" s="10">
        <v>1.4484096000000006</v>
      </c>
      <c r="K14" s="9">
        <v>22.6917504</v>
      </c>
      <c r="L14" s="10">
        <v>0.16093439999999945</v>
      </c>
      <c r="M14" s="4"/>
    </row>
    <row r="15" spans="2:13" ht="15">
      <c r="B15" s="10">
        <f t="shared" si="0"/>
        <v>0.09999999999999964</v>
      </c>
      <c r="C15" s="9">
        <v>14.2</v>
      </c>
      <c r="D15" s="11" t="s">
        <v>9</v>
      </c>
      <c r="E15" s="12" t="s">
        <v>23</v>
      </c>
      <c r="F15" s="10">
        <f t="shared" si="1"/>
        <v>0.5500000000000007</v>
      </c>
      <c r="H15" s="14"/>
      <c r="I15" s="2"/>
      <c r="J15" s="10">
        <v>0.16093439999999945</v>
      </c>
      <c r="K15" s="9">
        <v>22.8526848</v>
      </c>
      <c r="L15" s="10">
        <v>0.8851392000000012</v>
      </c>
      <c r="M15" s="4"/>
    </row>
    <row r="16" spans="2:13" ht="15">
      <c r="B16" s="10">
        <f t="shared" si="0"/>
        <v>0.5500000000000007</v>
      </c>
      <c r="C16" s="9">
        <v>14.75</v>
      </c>
      <c r="D16" s="11" t="s">
        <v>9</v>
      </c>
      <c r="E16" s="12" t="s">
        <v>24</v>
      </c>
      <c r="F16" s="10">
        <f t="shared" si="1"/>
        <v>0.05000000000000071</v>
      </c>
      <c r="H16" s="14"/>
      <c r="I16" s="2"/>
      <c r="J16" s="10">
        <v>0.8851392000000012</v>
      </c>
      <c r="K16" s="9">
        <v>23.737824000000003</v>
      </c>
      <c r="L16" s="10">
        <v>0.08046720000000115</v>
      </c>
      <c r="M16" s="4"/>
    </row>
    <row r="17" spans="2:13" ht="15">
      <c r="B17" s="10">
        <f t="shared" si="0"/>
        <v>0.05000000000000071</v>
      </c>
      <c r="C17" s="9">
        <v>14.8</v>
      </c>
      <c r="D17" s="11" t="s">
        <v>13</v>
      </c>
      <c r="E17" s="12" t="s">
        <v>25</v>
      </c>
      <c r="F17" s="10">
        <f t="shared" si="1"/>
        <v>0.5699999999999985</v>
      </c>
      <c r="H17" s="14"/>
      <c r="I17" s="2"/>
      <c r="J17" s="10">
        <v>0.08046720000000115</v>
      </c>
      <c r="K17" s="9">
        <v>23.818291200000004</v>
      </c>
      <c r="L17" s="10">
        <v>0.9173260799999977</v>
      </c>
      <c r="M17" s="4"/>
    </row>
    <row r="18" spans="2:13" ht="15">
      <c r="B18" s="10">
        <f t="shared" si="0"/>
        <v>0.5699999999999985</v>
      </c>
      <c r="C18" s="9">
        <v>15.37</v>
      </c>
      <c r="D18" s="11" t="s">
        <v>13</v>
      </c>
      <c r="E18" s="12" t="s">
        <v>26</v>
      </c>
      <c r="F18" s="10">
        <f t="shared" si="1"/>
        <v>0.3100000000000005</v>
      </c>
      <c r="H18" s="14"/>
      <c r="I18" s="2"/>
      <c r="J18" s="10">
        <v>0.9173260799999977</v>
      </c>
      <c r="K18" s="9">
        <v>24.73561728</v>
      </c>
      <c r="L18" s="10">
        <v>0.49889664000000083</v>
      </c>
      <c r="M18" s="4"/>
    </row>
    <row r="19" spans="2:13" ht="25.5">
      <c r="B19" s="10">
        <f t="shared" si="0"/>
        <v>0.3100000000000005</v>
      </c>
      <c r="C19" s="9">
        <v>15.68</v>
      </c>
      <c r="D19" s="11" t="s">
        <v>9</v>
      </c>
      <c r="E19" s="12" t="s">
        <v>27</v>
      </c>
      <c r="F19" s="10">
        <f t="shared" si="1"/>
        <v>0.2699999999999996</v>
      </c>
      <c r="H19" s="14"/>
      <c r="I19" s="2"/>
      <c r="J19" s="10">
        <v>0.49889664000000083</v>
      </c>
      <c r="K19" s="9">
        <v>25.23451392</v>
      </c>
      <c r="L19" s="10">
        <v>0.43452287999999933</v>
      </c>
      <c r="M19" s="4"/>
    </row>
    <row r="20" spans="2:13" ht="15.75" thickBot="1">
      <c r="B20" s="10">
        <f t="shared" si="0"/>
        <v>0.2699999999999996</v>
      </c>
      <c r="C20" s="9">
        <v>15.95</v>
      </c>
      <c r="D20" s="11" t="s">
        <v>28</v>
      </c>
      <c r="E20" s="12" t="s">
        <v>29</v>
      </c>
      <c r="F20" s="10">
        <f t="shared" si="1"/>
        <v>0.6700000000000017</v>
      </c>
      <c r="H20" s="15"/>
      <c r="I20" s="2"/>
      <c r="J20" s="10">
        <v>0.43452287999999933</v>
      </c>
      <c r="K20" s="9">
        <v>25.6690368</v>
      </c>
      <c r="L20" s="10">
        <v>1.0782604800000029</v>
      </c>
      <c r="M20" s="4"/>
    </row>
    <row r="21" spans="2:13" ht="15.75" thickTop="1">
      <c r="B21" s="10">
        <f t="shared" si="0"/>
        <v>0.6700000000000017</v>
      </c>
      <c r="C21" s="9">
        <v>16.62</v>
      </c>
      <c r="D21" s="11" t="s">
        <v>9</v>
      </c>
      <c r="E21" s="12" t="s">
        <v>30</v>
      </c>
      <c r="F21" s="10">
        <f t="shared" si="1"/>
        <v>0.00999999999999801</v>
      </c>
      <c r="I21" s="2"/>
      <c r="J21" s="10">
        <v>1.0782604800000029</v>
      </c>
      <c r="K21" s="9">
        <v>26.747297280000005</v>
      </c>
      <c r="L21" s="10">
        <v>0.016093439999996798</v>
      </c>
      <c r="M21" s="4"/>
    </row>
    <row r="22" spans="2:13" ht="25.5">
      <c r="B22" s="10">
        <f t="shared" si="0"/>
        <v>0.00999999999999801</v>
      </c>
      <c r="C22" s="9">
        <v>16.63</v>
      </c>
      <c r="D22" s="11" t="s">
        <v>13</v>
      </c>
      <c r="E22" s="12" t="s">
        <v>31</v>
      </c>
      <c r="F22" s="10">
        <f t="shared" si="1"/>
        <v>0.39000000000000057</v>
      </c>
      <c r="I22" s="2"/>
      <c r="J22" s="10">
        <v>0.016093439999996798</v>
      </c>
      <c r="K22" s="9">
        <v>26.76339072</v>
      </c>
      <c r="L22" s="10">
        <v>0.627644160000001</v>
      </c>
      <c r="M22" s="4"/>
    </row>
    <row r="23" spans="2:13" ht="15">
      <c r="B23" s="10">
        <f t="shared" si="0"/>
        <v>0.39000000000000057</v>
      </c>
      <c r="C23" s="9">
        <v>17.02</v>
      </c>
      <c r="D23" s="11" t="s">
        <v>9</v>
      </c>
      <c r="E23" s="12" t="s">
        <v>32</v>
      </c>
      <c r="F23" s="10">
        <f t="shared" si="1"/>
        <v>0.019999999999999574</v>
      </c>
      <c r="I23" s="2"/>
      <c r="J23" s="10">
        <v>0.627644160000001</v>
      </c>
      <c r="K23" s="9">
        <v>27.39103488</v>
      </c>
      <c r="L23" s="10">
        <v>0.032186879999999314</v>
      </c>
      <c r="M23" s="4"/>
    </row>
    <row r="24" spans="2:13" ht="15">
      <c r="B24" s="10">
        <f t="shared" si="0"/>
        <v>0.019999999999999574</v>
      </c>
      <c r="C24" s="9">
        <v>17.04</v>
      </c>
      <c r="D24" s="11" t="s">
        <v>13</v>
      </c>
      <c r="E24" s="12" t="s">
        <v>33</v>
      </c>
      <c r="F24" s="10">
        <f t="shared" si="1"/>
        <v>5.120000000000001</v>
      </c>
      <c r="I24" s="2"/>
      <c r="J24" s="10">
        <v>0.032186879999999314</v>
      </c>
      <c r="K24" s="9">
        <v>27.42322176</v>
      </c>
      <c r="L24" s="10">
        <v>8.239841280000002</v>
      </c>
      <c r="M24" s="4"/>
    </row>
    <row r="25" spans="2:13" ht="15">
      <c r="B25" s="10">
        <f t="shared" si="0"/>
        <v>5.120000000000001</v>
      </c>
      <c r="C25" s="9">
        <v>22.16</v>
      </c>
      <c r="D25" s="11" t="s">
        <v>9</v>
      </c>
      <c r="E25" s="12" t="s">
        <v>34</v>
      </c>
      <c r="F25" s="10">
        <f t="shared" si="1"/>
        <v>7.640000000000001</v>
      </c>
      <c r="I25" s="2"/>
      <c r="J25" s="10">
        <v>8.239841280000002</v>
      </c>
      <c r="K25" s="9">
        <v>35.663063040000004</v>
      </c>
      <c r="L25" s="10">
        <v>12.295388160000002</v>
      </c>
      <c r="M25" s="4"/>
    </row>
    <row r="26" spans="2:13" ht="15">
      <c r="B26" s="10">
        <f t="shared" si="0"/>
        <v>7.640000000000001</v>
      </c>
      <c r="C26" s="9">
        <v>29.8</v>
      </c>
      <c r="D26" s="11" t="s">
        <v>9</v>
      </c>
      <c r="E26" s="12" t="s">
        <v>35</v>
      </c>
      <c r="F26" s="10">
        <f t="shared" si="1"/>
        <v>3.349999999999998</v>
      </c>
      <c r="I26" s="2"/>
      <c r="J26" s="10">
        <v>12.295388160000002</v>
      </c>
      <c r="K26" s="9">
        <v>47.958451200000006</v>
      </c>
      <c r="L26" s="10">
        <v>5.391302399999997</v>
      </c>
      <c r="M26" s="4"/>
    </row>
    <row r="27" spans="2:13" ht="15">
      <c r="B27" s="10">
        <f t="shared" si="0"/>
        <v>3.349999999999998</v>
      </c>
      <c r="C27" s="9">
        <v>33.15</v>
      </c>
      <c r="D27" s="11" t="s">
        <v>36</v>
      </c>
      <c r="E27" s="12" t="s">
        <v>37</v>
      </c>
      <c r="F27" s="10">
        <f t="shared" si="1"/>
        <v>0.9100000000000037</v>
      </c>
      <c r="I27" s="2"/>
      <c r="J27" s="10">
        <v>5.391302399999997</v>
      </c>
      <c r="K27" s="9">
        <v>53.3497536</v>
      </c>
      <c r="L27" s="10">
        <v>1.464503040000006</v>
      </c>
      <c r="M27" s="4"/>
    </row>
    <row r="28" spans="2:13" ht="15">
      <c r="B28" s="10">
        <f t="shared" si="0"/>
        <v>0.9100000000000037</v>
      </c>
      <c r="C28" s="9">
        <v>34.06</v>
      </c>
      <c r="D28" s="11" t="s">
        <v>13</v>
      </c>
      <c r="E28" s="12" t="s">
        <v>38</v>
      </c>
      <c r="F28" s="10">
        <f t="shared" si="1"/>
        <v>2.75</v>
      </c>
      <c r="I28" s="2"/>
      <c r="J28" s="10">
        <v>1.464503040000006</v>
      </c>
      <c r="K28" s="9">
        <v>54.81425664000001</v>
      </c>
      <c r="L28" s="10">
        <v>4.425696</v>
      </c>
      <c r="M28" s="4"/>
    </row>
    <row r="29" spans="2:13" ht="15">
      <c r="B29" s="10">
        <f t="shared" si="0"/>
        <v>2.75</v>
      </c>
      <c r="C29" s="9">
        <v>36.81</v>
      </c>
      <c r="D29" s="11" t="s">
        <v>9</v>
      </c>
      <c r="E29" s="12" t="s">
        <v>39</v>
      </c>
      <c r="F29" s="10">
        <f t="shared" si="1"/>
        <v>2.549999999999997</v>
      </c>
      <c r="I29" s="2"/>
      <c r="J29" s="10">
        <v>4.425696</v>
      </c>
      <c r="K29" s="9">
        <v>59.239952640000006</v>
      </c>
      <c r="L29" s="10">
        <v>4.103827199999996</v>
      </c>
      <c r="M29" s="4"/>
    </row>
    <row r="30" spans="2:13" ht="15">
      <c r="B30" s="10">
        <f t="shared" si="0"/>
        <v>2.549999999999997</v>
      </c>
      <c r="C30" s="9">
        <v>39.36</v>
      </c>
      <c r="D30" s="11" t="s">
        <v>13</v>
      </c>
      <c r="E30" s="12" t="s">
        <v>40</v>
      </c>
      <c r="F30" s="10">
        <f t="shared" si="1"/>
        <v>9.57</v>
      </c>
      <c r="I30" s="2"/>
      <c r="J30" s="10">
        <v>4.103827199999996</v>
      </c>
      <c r="K30" s="9">
        <v>63.34377984</v>
      </c>
      <c r="L30" s="10">
        <v>15.401422080000001</v>
      </c>
      <c r="M30" s="4"/>
    </row>
    <row r="31" spans="2:13" ht="25.5">
      <c r="B31" s="10">
        <f t="shared" si="0"/>
        <v>9.57</v>
      </c>
      <c r="C31" s="9">
        <v>48.93</v>
      </c>
      <c r="D31" s="11" t="s">
        <v>13</v>
      </c>
      <c r="E31" s="12" t="s">
        <v>41</v>
      </c>
      <c r="F31" s="10">
        <f t="shared" si="1"/>
        <v>1.240000000000002</v>
      </c>
      <c r="I31" s="2"/>
      <c r="J31" s="10">
        <v>15.401422080000001</v>
      </c>
      <c r="K31" s="9">
        <v>78.74520192</v>
      </c>
      <c r="L31" s="10">
        <v>1.9955865600000033</v>
      </c>
      <c r="M31" s="4"/>
    </row>
    <row r="32" spans="2:13" ht="15">
      <c r="B32" s="10">
        <f t="shared" si="0"/>
        <v>1.240000000000002</v>
      </c>
      <c r="C32" s="9">
        <v>50.17</v>
      </c>
      <c r="D32" s="11" t="s">
        <v>9</v>
      </c>
      <c r="E32" s="12" t="s">
        <v>42</v>
      </c>
      <c r="F32" s="10">
        <f t="shared" si="1"/>
        <v>0.8699999999999974</v>
      </c>
      <c r="I32" s="2"/>
      <c r="J32" s="10">
        <v>1.9955865600000033</v>
      </c>
      <c r="K32" s="9">
        <v>80.74078848</v>
      </c>
      <c r="L32" s="10">
        <v>1.400129279999996</v>
      </c>
      <c r="M32" s="4"/>
    </row>
    <row r="33" spans="2:13" ht="15">
      <c r="B33" s="10">
        <f t="shared" si="0"/>
        <v>0.8699999999999974</v>
      </c>
      <c r="C33" s="9">
        <v>51.04</v>
      </c>
      <c r="D33" s="11" t="s">
        <v>13</v>
      </c>
      <c r="E33" s="12" t="s">
        <v>43</v>
      </c>
      <c r="F33" s="10">
        <f t="shared" si="1"/>
        <v>0.3500000000000014</v>
      </c>
      <c r="I33" s="2"/>
      <c r="J33" s="10">
        <v>1.400129279999996</v>
      </c>
      <c r="K33" s="9">
        <v>82.14091776000001</v>
      </c>
      <c r="L33" s="10">
        <v>0.5632704000000023</v>
      </c>
      <c r="M33" s="4"/>
    </row>
    <row r="34" spans="2:13" ht="25.5">
      <c r="B34" s="10">
        <f aca="true" t="shared" si="2" ref="B34:B65">IF(ISNUMBER(F33),F33,"")</f>
        <v>0.3500000000000014</v>
      </c>
      <c r="C34" s="9">
        <v>51.39</v>
      </c>
      <c r="D34" s="11" t="s">
        <v>9</v>
      </c>
      <c r="E34" s="12" t="s">
        <v>44</v>
      </c>
      <c r="F34" s="10">
        <f t="shared" si="1"/>
        <v>2.5700000000000003</v>
      </c>
      <c r="I34" s="2"/>
      <c r="J34" s="10">
        <v>0.5632704000000023</v>
      </c>
      <c r="K34" s="9">
        <v>82.70418816</v>
      </c>
      <c r="L34" s="10">
        <v>4.136014080000001</v>
      </c>
      <c r="M34" s="4"/>
    </row>
    <row r="35" spans="2:13" ht="15">
      <c r="B35" s="10">
        <f t="shared" si="2"/>
        <v>2.5700000000000003</v>
      </c>
      <c r="C35" s="9">
        <v>53.96</v>
      </c>
      <c r="D35" s="11" t="s">
        <v>13</v>
      </c>
      <c r="E35" s="12" t="s">
        <v>45</v>
      </c>
      <c r="F35" s="10">
        <f t="shared" si="1"/>
        <v>1.1400000000000006</v>
      </c>
      <c r="I35" s="2"/>
      <c r="J35" s="10">
        <v>4.136014080000001</v>
      </c>
      <c r="K35" s="9">
        <v>86.84020224000001</v>
      </c>
      <c r="L35" s="10">
        <v>1.834652160000001</v>
      </c>
      <c r="M35" s="4"/>
    </row>
    <row r="36" spans="2:13" ht="15">
      <c r="B36" s="10">
        <f t="shared" si="2"/>
        <v>1.1400000000000006</v>
      </c>
      <c r="C36" s="9">
        <v>55.1</v>
      </c>
      <c r="D36" s="11" t="s">
        <v>9</v>
      </c>
      <c r="E36" s="12" t="s">
        <v>46</v>
      </c>
      <c r="F36" s="10">
        <f t="shared" si="1"/>
        <v>2.6799999999999997</v>
      </c>
      <c r="I36" s="2"/>
      <c r="J36" s="10">
        <v>1.834652160000001</v>
      </c>
      <c r="K36" s="9">
        <v>88.67485440000002</v>
      </c>
      <c r="L36" s="10">
        <v>4.31304192</v>
      </c>
      <c r="M36" s="4"/>
    </row>
    <row r="37" spans="2:13" ht="15">
      <c r="B37" s="10">
        <f t="shared" si="2"/>
        <v>2.6799999999999997</v>
      </c>
      <c r="C37" s="9">
        <v>57.78</v>
      </c>
      <c r="D37" s="11" t="s">
        <v>13</v>
      </c>
      <c r="E37" s="12" t="s">
        <v>47</v>
      </c>
      <c r="F37" s="10">
        <f t="shared" si="1"/>
        <v>0.0799999999999983</v>
      </c>
      <c r="I37" s="2"/>
      <c r="J37" s="10">
        <v>4.31304192</v>
      </c>
      <c r="K37" s="9">
        <v>92.98789632</v>
      </c>
      <c r="L37" s="10">
        <v>0.12874751999999726</v>
      </c>
      <c r="M37" s="4"/>
    </row>
    <row r="38" spans="2:13" ht="38.25">
      <c r="B38" s="10">
        <f t="shared" si="2"/>
        <v>0.0799999999999983</v>
      </c>
      <c r="C38" s="9">
        <v>57.86</v>
      </c>
      <c r="D38" s="16" t="s">
        <v>48</v>
      </c>
      <c r="E38" s="17" t="s">
        <v>49</v>
      </c>
      <c r="F38" s="10"/>
      <c r="I38" s="2"/>
      <c r="J38" s="10">
        <v>0.12874751999999726</v>
      </c>
      <c r="K38" s="9">
        <v>93.11664384000001</v>
      </c>
      <c r="L38" s="10" t="s">
        <v>118</v>
      </c>
      <c r="M38" s="4"/>
    </row>
    <row r="39" spans="2:13" ht="15">
      <c r="B39" s="10">
        <f t="shared" si="2"/>
      </c>
      <c r="C39" s="9">
        <v>57.86</v>
      </c>
      <c r="D39" s="11" t="s">
        <v>6</v>
      </c>
      <c r="E39" s="12" t="s">
        <v>50</v>
      </c>
      <c r="F39" s="10">
        <f>C40-C39</f>
        <v>3.270000000000003</v>
      </c>
      <c r="I39" s="2"/>
      <c r="J39" s="10" t="s">
        <v>118</v>
      </c>
      <c r="K39" s="9">
        <v>93.11664384000001</v>
      </c>
      <c r="L39" s="10">
        <v>5.262554880000005</v>
      </c>
      <c r="M39" s="4"/>
    </row>
    <row r="40" spans="2:13" ht="25.5">
      <c r="B40" s="10">
        <f t="shared" si="2"/>
        <v>3.270000000000003</v>
      </c>
      <c r="C40" s="9">
        <v>61.13</v>
      </c>
      <c r="D40" s="11" t="s">
        <v>13</v>
      </c>
      <c r="E40" s="12" t="s">
        <v>51</v>
      </c>
      <c r="F40" s="10">
        <f>C41-C40</f>
        <v>2.1099999999999994</v>
      </c>
      <c r="I40" s="2"/>
      <c r="J40" s="10">
        <v>5.262554880000005</v>
      </c>
      <c r="K40" s="9">
        <v>98.37919872</v>
      </c>
      <c r="L40" s="10">
        <v>3.3957158399999994</v>
      </c>
      <c r="M40" s="4"/>
    </row>
    <row r="41" spans="2:13" ht="15">
      <c r="B41" s="10">
        <f t="shared" si="2"/>
        <v>2.1099999999999994</v>
      </c>
      <c r="C41" s="9">
        <v>63.24</v>
      </c>
      <c r="D41" s="11" t="s">
        <v>13</v>
      </c>
      <c r="E41" s="12" t="s">
        <v>52</v>
      </c>
      <c r="F41" s="10">
        <f>C42-C41</f>
        <v>0.6999999999999957</v>
      </c>
      <c r="I41" s="2"/>
      <c r="J41" s="10">
        <v>3.3957158399999994</v>
      </c>
      <c r="K41" s="9">
        <v>101.77491456000001</v>
      </c>
      <c r="L41" s="10">
        <v>1.1265407999999932</v>
      </c>
      <c r="M41" s="4"/>
    </row>
    <row r="42" spans="2:13" ht="15">
      <c r="B42" s="10">
        <f t="shared" si="2"/>
        <v>0.6999999999999957</v>
      </c>
      <c r="C42" s="9">
        <v>63.94</v>
      </c>
      <c r="D42" s="11" t="s">
        <v>9</v>
      </c>
      <c r="E42" s="12" t="s">
        <v>53</v>
      </c>
      <c r="F42" s="10">
        <f>C43-C42</f>
        <v>3.799999999999997</v>
      </c>
      <c r="I42" s="2"/>
      <c r="J42" s="10">
        <v>1.1265407999999932</v>
      </c>
      <c r="K42" s="9">
        <v>102.90145536</v>
      </c>
      <c r="L42" s="10">
        <v>6.115507199999996</v>
      </c>
      <c r="M42" s="4"/>
    </row>
    <row r="43" spans="2:13" ht="51">
      <c r="B43" s="10">
        <f t="shared" si="2"/>
        <v>3.799999999999997</v>
      </c>
      <c r="C43" s="9">
        <v>67.74</v>
      </c>
      <c r="D43" s="16" t="s">
        <v>48</v>
      </c>
      <c r="E43" s="17" t="s">
        <v>114</v>
      </c>
      <c r="F43" s="10"/>
      <c r="I43" s="2"/>
      <c r="J43" s="10">
        <v>6.115507199999996</v>
      </c>
      <c r="K43" s="9">
        <v>109.01696256</v>
      </c>
      <c r="L43" s="10" t="s">
        <v>118</v>
      </c>
      <c r="M43" s="4"/>
    </row>
    <row r="44" spans="2:13" ht="15">
      <c r="B44" s="10">
        <f t="shared" si="2"/>
      </c>
      <c r="C44" s="9">
        <v>67.74</v>
      </c>
      <c r="D44" s="11" t="s">
        <v>6</v>
      </c>
      <c r="E44" s="12" t="s">
        <v>54</v>
      </c>
      <c r="F44" s="10">
        <f aca="true" t="shared" si="3" ref="F44:F50">C45-C44</f>
        <v>5.02000000000001</v>
      </c>
      <c r="I44" s="2"/>
      <c r="J44" s="10" t="s">
        <v>118</v>
      </c>
      <c r="K44" s="9">
        <v>109.01696256</v>
      </c>
      <c r="L44" s="10">
        <v>8.078906880000018</v>
      </c>
      <c r="M44" s="4"/>
    </row>
    <row r="45" spans="2:13" ht="15">
      <c r="B45" s="10">
        <f t="shared" si="2"/>
        <v>5.02000000000001</v>
      </c>
      <c r="C45" s="9">
        <v>72.76</v>
      </c>
      <c r="D45" s="11" t="s">
        <v>9</v>
      </c>
      <c r="E45" s="12" t="s">
        <v>55</v>
      </c>
      <c r="F45" s="10">
        <f t="shared" si="3"/>
        <v>1.6700000000000017</v>
      </c>
      <c r="I45" s="2"/>
      <c r="J45" s="10">
        <v>8.078906880000018</v>
      </c>
      <c r="K45" s="9">
        <v>117.09586944000002</v>
      </c>
      <c r="L45" s="10">
        <v>2.6876044800000027</v>
      </c>
      <c r="M45" s="4"/>
    </row>
    <row r="46" spans="2:13" ht="15">
      <c r="B46" s="10">
        <f t="shared" si="2"/>
        <v>1.6700000000000017</v>
      </c>
      <c r="C46" s="9">
        <v>74.43</v>
      </c>
      <c r="D46" s="11" t="s">
        <v>9</v>
      </c>
      <c r="E46" s="12" t="s">
        <v>56</v>
      </c>
      <c r="F46" s="10">
        <f t="shared" si="3"/>
        <v>1.0699999999999932</v>
      </c>
      <c r="I46" s="2"/>
      <c r="J46" s="10">
        <v>2.6876044800000027</v>
      </c>
      <c r="K46" s="9">
        <v>119.78347392000002</v>
      </c>
      <c r="L46" s="10">
        <v>1.7219980799999892</v>
      </c>
      <c r="M46" s="4"/>
    </row>
    <row r="47" spans="2:13" ht="25.5">
      <c r="B47" s="10">
        <f t="shared" si="2"/>
        <v>1.0699999999999932</v>
      </c>
      <c r="C47" s="9">
        <v>75.5</v>
      </c>
      <c r="D47" s="11" t="s">
        <v>13</v>
      </c>
      <c r="E47" s="12" t="s">
        <v>57</v>
      </c>
      <c r="F47" s="10">
        <f t="shared" si="3"/>
        <v>2.799999999999997</v>
      </c>
      <c r="I47" s="2"/>
      <c r="J47" s="10">
        <v>1.7219980799999892</v>
      </c>
      <c r="K47" s="9">
        <v>121.50547200000001</v>
      </c>
      <c r="L47" s="10">
        <v>4.506163199999996</v>
      </c>
      <c r="M47" s="4"/>
    </row>
    <row r="48" spans="2:13" ht="25.5">
      <c r="B48" s="10">
        <f t="shared" si="2"/>
        <v>2.799999999999997</v>
      </c>
      <c r="C48" s="9">
        <v>78.3</v>
      </c>
      <c r="D48" s="11" t="s">
        <v>58</v>
      </c>
      <c r="E48" s="12" t="s">
        <v>59</v>
      </c>
      <c r="F48" s="10">
        <f t="shared" si="3"/>
        <v>0.9500000000000028</v>
      </c>
      <c r="I48" s="2"/>
      <c r="J48" s="10">
        <v>4.506163199999996</v>
      </c>
      <c r="K48" s="9">
        <v>126.0116352</v>
      </c>
      <c r="L48" s="10">
        <v>1.5288768000000046</v>
      </c>
      <c r="M48" s="4"/>
    </row>
    <row r="49" spans="2:13" ht="25.5">
      <c r="B49" s="10">
        <f t="shared" si="2"/>
        <v>0.9500000000000028</v>
      </c>
      <c r="C49" s="9">
        <v>79.25</v>
      </c>
      <c r="D49" s="11" t="s">
        <v>6</v>
      </c>
      <c r="E49" s="12" t="s">
        <v>60</v>
      </c>
      <c r="F49" s="10">
        <f t="shared" si="3"/>
        <v>0.6099999999999994</v>
      </c>
      <c r="I49" s="2"/>
      <c r="J49" s="10">
        <v>1.5288768000000046</v>
      </c>
      <c r="K49" s="9">
        <v>127.540512</v>
      </c>
      <c r="L49" s="10">
        <v>0.9816998399999991</v>
      </c>
      <c r="M49" s="4"/>
    </row>
    <row r="50" spans="2:13" ht="15">
      <c r="B50" s="10">
        <f t="shared" si="2"/>
        <v>0.6099999999999994</v>
      </c>
      <c r="C50" s="9">
        <v>79.86</v>
      </c>
      <c r="D50" s="11" t="s">
        <v>9</v>
      </c>
      <c r="E50" s="12" t="s">
        <v>61</v>
      </c>
      <c r="F50" s="10">
        <f t="shared" si="3"/>
        <v>3.5999999999999943</v>
      </c>
      <c r="I50" s="2"/>
      <c r="J50" s="10">
        <v>0.9816998399999991</v>
      </c>
      <c r="K50" s="9">
        <v>128.52221184</v>
      </c>
      <c r="L50" s="10">
        <v>5.793638399999991</v>
      </c>
      <c r="M50" s="4"/>
    </row>
    <row r="51" spans="2:13" ht="51">
      <c r="B51" s="10">
        <f t="shared" si="2"/>
        <v>3.5999999999999943</v>
      </c>
      <c r="C51" s="9">
        <v>83.46</v>
      </c>
      <c r="D51" s="16" t="s">
        <v>48</v>
      </c>
      <c r="E51" s="17" t="s">
        <v>62</v>
      </c>
      <c r="F51" s="10"/>
      <c r="I51" s="2"/>
      <c r="J51" s="10">
        <v>5.793638399999991</v>
      </c>
      <c r="K51" s="9">
        <v>134.31585024</v>
      </c>
      <c r="L51" s="10" t="s">
        <v>118</v>
      </c>
      <c r="M51" s="4"/>
    </row>
    <row r="52" spans="2:13" ht="15">
      <c r="B52" s="10">
        <f t="shared" si="2"/>
      </c>
      <c r="C52" s="9">
        <v>83.46</v>
      </c>
      <c r="D52" s="11" t="s">
        <v>6</v>
      </c>
      <c r="E52" s="12" t="s">
        <v>63</v>
      </c>
      <c r="F52" s="10">
        <f aca="true" t="shared" si="4" ref="F52:F57">C53-C52</f>
        <v>0.22000000000001307</v>
      </c>
      <c r="I52" s="2"/>
      <c r="J52" s="10" t="s">
        <v>118</v>
      </c>
      <c r="K52" s="9">
        <v>134.31585024</v>
      </c>
      <c r="L52" s="10">
        <v>0.3540556800000211</v>
      </c>
      <c r="M52" s="4"/>
    </row>
    <row r="53" spans="2:13" ht="25.5">
      <c r="B53" s="10">
        <f t="shared" si="2"/>
        <v>0.22000000000001307</v>
      </c>
      <c r="C53" s="9">
        <v>83.68</v>
      </c>
      <c r="D53" s="11" t="s">
        <v>6</v>
      </c>
      <c r="E53" s="12" t="s">
        <v>64</v>
      </c>
      <c r="F53" s="10">
        <f t="shared" si="4"/>
        <v>1.25</v>
      </c>
      <c r="I53" s="2"/>
      <c r="J53" s="10">
        <v>0.3540556800000211</v>
      </c>
      <c r="K53" s="9">
        <v>134.66990592000002</v>
      </c>
      <c r="L53" s="10">
        <v>2.01168</v>
      </c>
      <c r="M53" s="4"/>
    </row>
    <row r="54" spans="2:13" ht="25.5">
      <c r="B54" s="10">
        <f t="shared" si="2"/>
        <v>1.25</v>
      </c>
      <c r="C54" s="9">
        <v>84.93</v>
      </c>
      <c r="D54" s="11" t="s">
        <v>6</v>
      </c>
      <c r="E54" s="12" t="s">
        <v>65</v>
      </c>
      <c r="F54" s="10">
        <f t="shared" si="4"/>
        <v>0.029999999999986926</v>
      </c>
      <c r="I54" s="2"/>
      <c r="J54" s="10">
        <v>2.01168</v>
      </c>
      <c r="K54" s="9">
        <v>136.68158592000003</v>
      </c>
      <c r="L54" s="10">
        <v>0.04828031999997896</v>
      </c>
      <c r="M54" s="4"/>
    </row>
    <row r="55" spans="2:13" ht="15">
      <c r="B55" s="10">
        <f t="shared" si="2"/>
        <v>0.029999999999986926</v>
      </c>
      <c r="C55" s="9">
        <v>84.96</v>
      </c>
      <c r="D55" s="11" t="s">
        <v>6</v>
      </c>
      <c r="E55" s="12" t="s">
        <v>66</v>
      </c>
      <c r="F55" s="10">
        <f t="shared" si="4"/>
        <v>0.8100000000000023</v>
      </c>
      <c r="I55" s="2"/>
      <c r="J55" s="10">
        <v>0.04828031999997896</v>
      </c>
      <c r="K55" s="9">
        <v>136.72986624</v>
      </c>
      <c r="L55" s="10">
        <v>1.3035686400000037</v>
      </c>
      <c r="M55" s="4"/>
    </row>
    <row r="56" spans="2:13" ht="25.5">
      <c r="B56" s="10">
        <f t="shared" si="2"/>
        <v>0.8100000000000023</v>
      </c>
      <c r="C56" s="9">
        <v>85.77</v>
      </c>
      <c r="D56" s="11" t="s">
        <v>6</v>
      </c>
      <c r="E56" s="12" t="s">
        <v>67</v>
      </c>
      <c r="F56" s="10">
        <f t="shared" si="4"/>
        <v>0.6200000000000045</v>
      </c>
      <c r="I56" s="2"/>
      <c r="J56" s="10">
        <v>1.3035686400000037</v>
      </c>
      <c r="K56" s="9">
        <v>138.03343488000002</v>
      </c>
      <c r="L56" s="10">
        <v>0.9977932800000073</v>
      </c>
      <c r="M56" s="4"/>
    </row>
    <row r="57" spans="2:13" ht="51">
      <c r="B57" s="10">
        <f t="shared" si="2"/>
        <v>0.6200000000000045</v>
      </c>
      <c r="C57" s="9">
        <v>86.39</v>
      </c>
      <c r="D57" s="11" t="s">
        <v>9</v>
      </c>
      <c r="E57" s="12" t="s">
        <v>68</v>
      </c>
      <c r="F57" s="10">
        <f t="shared" si="4"/>
        <v>9.11</v>
      </c>
      <c r="I57" s="2"/>
      <c r="J57" s="10">
        <v>0.9977932800000073</v>
      </c>
      <c r="K57" s="9">
        <v>139.03122816</v>
      </c>
      <c r="L57" s="10">
        <v>14.66112384</v>
      </c>
      <c r="M57" s="4"/>
    </row>
    <row r="58" spans="2:13" ht="38.25">
      <c r="B58" s="10">
        <f t="shared" si="2"/>
        <v>9.11</v>
      </c>
      <c r="C58" s="9">
        <v>95.5</v>
      </c>
      <c r="D58" s="16" t="s">
        <v>48</v>
      </c>
      <c r="E58" s="17" t="s">
        <v>69</v>
      </c>
      <c r="F58" s="10"/>
      <c r="I58" s="2"/>
      <c r="J58" s="10">
        <v>14.66112384</v>
      </c>
      <c r="K58" s="9">
        <v>153.692352</v>
      </c>
      <c r="L58" s="10" t="s">
        <v>118</v>
      </c>
      <c r="M58" s="4"/>
    </row>
    <row r="59" spans="2:13" ht="15">
      <c r="B59" s="10">
        <f t="shared" si="2"/>
      </c>
      <c r="C59" s="9">
        <v>95.5</v>
      </c>
      <c r="D59" s="11" t="s">
        <v>13</v>
      </c>
      <c r="E59" s="12" t="s">
        <v>70</v>
      </c>
      <c r="F59" s="10">
        <f aca="true" t="shared" si="5" ref="F59:F65">C60-C59</f>
        <v>4.859999999999999</v>
      </c>
      <c r="I59" s="2"/>
      <c r="J59" s="10" t="s">
        <v>118</v>
      </c>
      <c r="K59" s="9">
        <v>153.692352</v>
      </c>
      <c r="L59" s="10">
        <v>7.82141184</v>
      </c>
      <c r="M59" s="4"/>
    </row>
    <row r="60" spans="2:13" ht="15">
      <c r="B60" s="10">
        <f t="shared" si="2"/>
        <v>4.859999999999999</v>
      </c>
      <c r="C60" s="9">
        <v>100.36</v>
      </c>
      <c r="D60" s="11" t="s">
        <v>13</v>
      </c>
      <c r="E60" s="12" t="s">
        <v>71</v>
      </c>
      <c r="F60" s="10">
        <f t="shared" si="5"/>
        <v>5.070000000000007</v>
      </c>
      <c r="I60" s="2"/>
      <c r="J60" s="10">
        <v>7.82141184</v>
      </c>
      <c r="K60" s="9">
        <v>161.51376384</v>
      </c>
      <c r="L60" s="10">
        <v>8.159374080000012</v>
      </c>
      <c r="M60" s="4"/>
    </row>
    <row r="61" spans="2:13" ht="51">
      <c r="B61" s="10">
        <f t="shared" si="2"/>
        <v>5.070000000000007</v>
      </c>
      <c r="C61" s="9">
        <v>105.43</v>
      </c>
      <c r="D61" s="16" t="s">
        <v>48</v>
      </c>
      <c r="E61" s="17" t="s">
        <v>115</v>
      </c>
      <c r="F61" s="10">
        <f t="shared" si="5"/>
        <v>0</v>
      </c>
      <c r="I61" s="2"/>
      <c r="J61" s="10">
        <v>8.159374080000012</v>
      </c>
      <c r="K61" s="9">
        <v>169.67313792000002</v>
      </c>
      <c r="L61" s="10">
        <v>0</v>
      </c>
      <c r="M61" s="4"/>
    </row>
    <row r="62" spans="2:13" ht="15">
      <c r="B62" s="10">
        <f t="shared" si="2"/>
        <v>0</v>
      </c>
      <c r="C62" s="9">
        <v>105.43</v>
      </c>
      <c r="D62" s="11" t="s">
        <v>6</v>
      </c>
      <c r="E62" s="12" t="s">
        <v>72</v>
      </c>
      <c r="F62" s="10">
        <f t="shared" si="5"/>
        <v>1.0899999999999892</v>
      </c>
      <c r="I62" s="2"/>
      <c r="J62" s="10">
        <v>0</v>
      </c>
      <c r="K62" s="9">
        <v>169.67313792000002</v>
      </c>
      <c r="L62" s="10">
        <v>1.7541849599999828</v>
      </c>
      <c r="M62" s="4"/>
    </row>
    <row r="63" spans="2:13" ht="15">
      <c r="B63" s="10">
        <f t="shared" si="2"/>
        <v>1.0899999999999892</v>
      </c>
      <c r="C63" s="9">
        <v>106.52</v>
      </c>
      <c r="D63" s="11" t="s">
        <v>28</v>
      </c>
      <c r="E63" s="12" t="s">
        <v>73</v>
      </c>
      <c r="F63" s="10">
        <f t="shared" si="5"/>
        <v>0.29999999999999716</v>
      </c>
      <c r="I63" s="2"/>
      <c r="J63" s="10">
        <v>1.7541849599999828</v>
      </c>
      <c r="K63" s="9">
        <v>171.42732288</v>
      </c>
      <c r="L63" s="10">
        <v>0.48280319999999544</v>
      </c>
      <c r="M63" s="4"/>
    </row>
    <row r="64" spans="2:13" ht="25.5">
      <c r="B64" s="10">
        <f t="shared" si="2"/>
        <v>0.29999999999999716</v>
      </c>
      <c r="C64" s="9">
        <v>106.82</v>
      </c>
      <c r="D64" s="11" t="s">
        <v>13</v>
      </c>
      <c r="E64" s="12" t="s">
        <v>74</v>
      </c>
      <c r="F64" s="10">
        <f t="shared" si="5"/>
        <v>3.7900000000000063</v>
      </c>
      <c r="I64" s="2"/>
      <c r="J64" s="10">
        <v>0.48280319999999544</v>
      </c>
      <c r="K64" s="9">
        <v>171.91012608</v>
      </c>
      <c r="L64" s="10">
        <v>6.099413760000011</v>
      </c>
      <c r="M64" s="4"/>
    </row>
    <row r="65" spans="2:13" ht="15">
      <c r="B65" s="10">
        <f t="shared" si="2"/>
        <v>3.7900000000000063</v>
      </c>
      <c r="C65" s="9">
        <v>110.61</v>
      </c>
      <c r="D65" s="11" t="s">
        <v>6</v>
      </c>
      <c r="E65" s="12" t="s">
        <v>75</v>
      </c>
      <c r="F65" s="10">
        <f t="shared" si="5"/>
        <v>4.439999999999998</v>
      </c>
      <c r="I65" s="2"/>
      <c r="J65" s="10">
        <v>6.099413760000011</v>
      </c>
      <c r="K65" s="9">
        <v>178.00953984</v>
      </c>
      <c r="L65" s="10">
        <v>7.145487359999997</v>
      </c>
      <c r="M65" s="4"/>
    </row>
    <row r="66" spans="2:13" ht="38.25">
      <c r="B66" s="10">
        <f aca="true" t="shared" si="6" ref="B66:B97">IF(ISNUMBER(F65),F65,"")</f>
        <v>4.439999999999998</v>
      </c>
      <c r="C66" s="9">
        <v>115.05</v>
      </c>
      <c r="D66" s="16" t="s">
        <v>48</v>
      </c>
      <c r="E66" s="17" t="s">
        <v>76</v>
      </c>
      <c r="F66" s="10"/>
      <c r="I66" s="2"/>
      <c r="J66" s="10">
        <v>7.145487359999997</v>
      </c>
      <c r="K66" s="9">
        <v>185.1550272</v>
      </c>
      <c r="L66" s="10" t="s">
        <v>118</v>
      </c>
      <c r="M66" s="4"/>
    </row>
    <row r="67" spans="2:13" ht="15">
      <c r="B67" s="10">
        <f t="shared" si="6"/>
      </c>
      <c r="C67" s="9">
        <v>115.05</v>
      </c>
      <c r="D67" s="11" t="s">
        <v>6</v>
      </c>
      <c r="E67" s="12" t="s">
        <v>77</v>
      </c>
      <c r="F67" s="10">
        <f aca="true" t="shared" si="7" ref="F67:F75">C68-C67</f>
        <v>2.0600000000000023</v>
      </c>
      <c r="I67" s="2"/>
      <c r="J67" s="10" t="s">
        <v>118</v>
      </c>
      <c r="K67" s="9">
        <v>185.1550272</v>
      </c>
      <c r="L67" s="10">
        <v>3.315248640000004</v>
      </c>
      <c r="M67" s="4"/>
    </row>
    <row r="68" spans="2:13" ht="15">
      <c r="B68" s="10">
        <f t="shared" si="6"/>
        <v>2.0600000000000023</v>
      </c>
      <c r="C68" s="9">
        <v>117.11</v>
      </c>
      <c r="D68" s="11" t="s">
        <v>9</v>
      </c>
      <c r="E68" s="12" t="s">
        <v>78</v>
      </c>
      <c r="F68" s="10">
        <f t="shared" si="7"/>
        <v>0.29999999999999716</v>
      </c>
      <c r="I68" s="2"/>
      <c r="J68" s="10">
        <v>3.315248640000004</v>
      </c>
      <c r="K68" s="9">
        <v>188.47027584</v>
      </c>
      <c r="L68" s="10">
        <v>0.48280319999999544</v>
      </c>
      <c r="M68" s="4"/>
    </row>
    <row r="69" spans="2:13" ht="25.5">
      <c r="B69" s="10">
        <f t="shared" si="6"/>
        <v>0.29999999999999716</v>
      </c>
      <c r="C69" s="9">
        <v>117.41</v>
      </c>
      <c r="D69" s="11" t="s">
        <v>13</v>
      </c>
      <c r="E69" s="12" t="s">
        <v>79</v>
      </c>
      <c r="F69" s="10">
        <f t="shared" si="7"/>
        <v>4.670000000000002</v>
      </c>
      <c r="I69" s="2"/>
      <c r="J69" s="10">
        <v>0.48280319999999544</v>
      </c>
      <c r="K69" s="9">
        <v>188.95307904</v>
      </c>
      <c r="L69" s="10">
        <v>7.515636480000003</v>
      </c>
      <c r="M69" s="4"/>
    </row>
    <row r="70" spans="2:13" ht="15">
      <c r="B70" s="10">
        <f t="shared" si="6"/>
        <v>4.670000000000002</v>
      </c>
      <c r="C70" s="9">
        <v>122.08</v>
      </c>
      <c r="D70" s="11" t="s">
        <v>9</v>
      </c>
      <c r="E70" s="12" t="s">
        <v>52</v>
      </c>
      <c r="F70" s="10">
        <f t="shared" si="7"/>
        <v>0.7399999999999949</v>
      </c>
      <c r="I70" s="2"/>
      <c r="J70" s="10">
        <v>7.515636480000003</v>
      </c>
      <c r="K70" s="9">
        <v>196.46871552000002</v>
      </c>
      <c r="L70" s="10">
        <v>1.1909145599999917</v>
      </c>
      <c r="M70" s="4"/>
    </row>
    <row r="71" spans="2:13" ht="15">
      <c r="B71" s="10">
        <f t="shared" si="6"/>
        <v>0.7399999999999949</v>
      </c>
      <c r="C71" s="9">
        <v>122.82</v>
      </c>
      <c r="D71" s="11" t="s">
        <v>80</v>
      </c>
      <c r="E71" s="12" t="s">
        <v>81</v>
      </c>
      <c r="F71" s="10">
        <f t="shared" si="7"/>
        <v>0.6300000000000097</v>
      </c>
      <c r="I71" s="2"/>
      <c r="J71" s="10">
        <v>1.1909145599999917</v>
      </c>
      <c r="K71" s="9">
        <v>197.65963008</v>
      </c>
      <c r="L71" s="10">
        <v>1.0138867200000157</v>
      </c>
      <c r="M71" s="4"/>
    </row>
    <row r="72" spans="2:13" ht="15">
      <c r="B72" s="10">
        <f t="shared" si="6"/>
        <v>0.6300000000000097</v>
      </c>
      <c r="C72" s="9">
        <v>123.45</v>
      </c>
      <c r="D72" s="11" t="s">
        <v>13</v>
      </c>
      <c r="E72" s="12" t="s">
        <v>82</v>
      </c>
      <c r="F72" s="10">
        <f t="shared" si="7"/>
        <v>3.319999999999993</v>
      </c>
      <c r="I72" s="2"/>
      <c r="J72" s="10">
        <v>1.0138867200000157</v>
      </c>
      <c r="K72" s="9">
        <v>198.67351680000002</v>
      </c>
      <c r="L72" s="10">
        <v>5.343022079999989</v>
      </c>
      <c r="M72" s="4"/>
    </row>
    <row r="73" spans="2:13" ht="25.5">
      <c r="B73" s="10">
        <f t="shared" si="6"/>
        <v>3.319999999999993</v>
      </c>
      <c r="C73" s="9">
        <v>126.77</v>
      </c>
      <c r="D73" s="11" t="s">
        <v>83</v>
      </c>
      <c r="E73" s="12" t="s">
        <v>84</v>
      </c>
      <c r="F73" s="10">
        <f t="shared" si="7"/>
        <v>0.8500000000000085</v>
      </c>
      <c r="I73" s="2"/>
      <c r="J73" s="10">
        <v>5.343022079999989</v>
      </c>
      <c r="K73" s="9">
        <v>204.01653888</v>
      </c>
      <c r="L73" s="10">
        <v>1.3679424000000138</v>
      </c>
      <c r="M73" s="4"/>
    </row>
    <row r="74" spans="2:13" ht="15">
      <c r="B74" s="10">
        <f t="shared" si="6"/>
        <v>0.8500000000000085</v>
      </c>
      <c r="C74" s="9">
        <v>127.62</v>
      </c>
      <c r="D74" s="11" t="s">
        <v>6</v>
      </c>
      <c r="E74" s="12" t="s">
        <v>85</v>
      </c>
      <c r="F74" s="10">
        <f t="shared" si="7"/>
        <v>2.710000000000008</v>
      </c>
      <c r="I74" s="2"/>
      <c r="J74" s="10">
        <v>1.3679424000000138</v>
      </c>
      <c r="K74" s="9">
        <v>205.38448128000002</v>
      </c>
      <c r="L74" s="10">
        <v>4.361322240000013</v>
      </c>
      <c r="M74" s="4"/>
    </row>
    <row r="75" spans="2:13" ht="15">
      <c r="B75" s="10">
        <f t="shared" si="6"/>
        <v>2.710000000000008</v>
      </c>
      <c r="C75" s="9">
        <v>130.33</v>
      </c>
      <c r="D75" s="11" t="s">
        <v>6</v>
      </c>
      <c r="E75" s="12" t="s">
        <v>86</v>
      </c>
      <c r="F75" s="10">
        <f t="shared" si="7"/>
        <v>2.289999999999992</v>
      </c>
      <c r="I75" s="2"/>
      <c r="J75" s="10">
        <v>4.361322240000013</v>
      </c>
      <c r="K75" s="9">
        <v>209.74580352000004</v>
      </c>
      <c r="L75" s="10">
        <v>3.6853977599999874</v>
      </c>
      <c r="M75" s="4"/>
    </row>
    <row r="76" spans="2:13" ht="38.25">
      <c r="B76" s="10">
        <f t="shared" si="6"/>
        <v>2.289999999999992</v>
      </c>
      <c r="C76" s="9">
        <v>132.62</v>
      </c>
      <c r="D76" s="16" t="s">
        <v>48</v>
      </c>
      <c r="E76" s="17" t="s">
        <v>87</v>
      </c>
      <c r="F76" s="10"/>
      <c r="I76" s="2"/>
      <c r="J76" s="10">
        <v>3.6853977599999874</v>
      </c>
      <c r="K76" s="9">
        <v>213.43120128</v>
      </c>
      <c r="L76" s="10" t="s">
        <v>118</v>
      </c>
      <c r="M76" s="4"/>
    </row>
    <row r="77" spans="2:13" ht="15">
      <c r="B77" s="10">
        <f t="shared" si="6"/>
      </c>
      <c r="C77" s="9">
        <v>132.62</v>
      </c>
      <c r="D77" s="11" t="s">
        <v>6</v>
      </c>
      <c r="E77" s="12" t="s">
        <v>88</v>
      </c>
      <c r="F77" s="10">
        <f>C78-C77</f>
        <v>2.6200000000000045</v>
      </c>
      <c r="I77" s="2"/>
      <c r="J77" s="10" t="s">
        <v>118</v>
      </c>
      <c r="K77" s="9">
        <v>213.43120128</v>
      </c>
      <c r="L77" s="10">
        <v>4.216481280000008</v>
      </c>
      <c r="M77" s="4"/>
    </row>
    <row r="78" spans="2:13" ht="25.5">
      <c r="B78" s="10">
        <f t="shared" si="6"/>
        <v>2.6200000000000045</v>
      </c>
      <c r="C78" s="9">
        <v>135.24</v>
      </c>
      <c r="D78" s="11" t="s">
        <v>9</v>
      </c>
      <c r="E78" s="12" t="s">
        <v>89</v>
      </c>
      <c r="F78" s="10">
        <f>C79-C78</f>
        <v>8.129999999999995</v>
      </c>
      <c r="I78" s="2"/>
      <c r="J78" s="10">
        <v>4.216481280000008</v>
      </c>
      <c r="K78" s="9">
        <v>217.64768256000002</v>
      </c>
      <c r="L78" s="10">
        <v>13.083966719999994</v>
      </c>
      <c r="M78" s="4"/>
    </row>
    <row r="79" spans="2:13" ht="15">
      <c r="B79" s="10">
        <f t="shared" si="6"/>
        <v>8.129999999999995</v>
      </c>
      <c r="C79" s="9">
        <v>143.37</v>
      </c>
      <c r="D79" s="11" t="s">
        <v>80</v>
      </c>
      <c r="E79" s="12" t="s">
        <v>90</v>
      </c>
      <c r="F79" s="10">
        <f>C80-C79</f>
        <v>8.719999999999999</v>
      </c>
      <c r="I79" s="2"/>
      <c r="J79" s="10">
        <v>13.083966719999994</v>
      </c>
      <c r="K79" s="9">
        <v>230.73164928000003</v>
      </c>
      <c r="L79" s="10">
        <v>14.03347968</v>
      </c>
      <c r="M79" s="4"/>
    </row>
    <row r="80" spans="2:13" ht="15">
      <c r="B80" s="10">
        <f t="shared" si="6"/>
        <v>8.719999999999999</v>
      </c>
      <c r="C80" s="9">
        <v>152.09</v>
      </c>
      <c r="D80" s="11" t="s">
        <v>13</v>
      </c>
      <c r="E80" s="12" t="s">
        <v>91</v>
      </c>
      <c r="F80" s="10">
        <f>C81-C80</f>
        <v>0.030000000000001137</v>
      </c>
      <c r="I80" s="2"/>
      <c r="J80" s="10">
        <v>14.03347968</v>
      </c>
      <c r="K80" s="9">
        <v>244.76512896000003</v>
      </c>
      <c r="L80" s="10">
        <v>0.04828032000000183</v>
      </c>
      <c r="M80" s="4"/>
    </row>
    <row r="81" spans="2:13" ht="51">
      <c r="B81" s="10">
        <f t="shared" si="6"/>
        <v>0.030000000000001137</v>
      </c>
      <c r="C81" s="9">
        <v>152.12</v>
      </c>
      <c r="D81" s="16" t="s">
        <v>48</v>
      </c>
      <c r="E81" s="17" t="s">
        <v>116</v>
      </c>
      <c r="F81" s="10"/>
      <c r="I81" s="2"/>
      <c r="J81" s="10">
        <v>0.04828032000000183</v>
      </c>
      <c r="K81" s="9">
        <v>244.81340928000003</v>
      </c>
      <c r="L81" s="10" t="s">
        <v>118</v>
      </c>
      <c r="M81" s="4"/>
    </row>
    <row r="82" spans="2:13" ht="15">
      <c r="B82" s="10">
        <f t="shared" si="6"/>
      </c>
      <c r="C82" s="9">
        <v>152.12</v>
      </c>
      <c r="D82" s="11" t="s">
        <v>6</v>
      </c>
      <c r="E82" s="12" t="s">
        <v>92</v>
      </c>
      <c r="F82" s="10">
        <f>C83-C82</f>
        <v>17.370000000000005</v>
      </c>
      <c r="I82" s="2"/>
      <c r="J82" s="10" t="s">
        <v>118</v>
      </c>
      <c r="K82" s="9">
        <v>244.81340928000003</v>
      </c>
      <c r="L82" s="10">
        <v>27.95430528000001</v>
      </c>
      <c r="M82" s="4"/>
    </row>
    <row r="83" spans="2:13" ht="51">
      <c r="B83" s="10">
        <f t="shared" si="6"/>
        <v>17.370000000000005</v>
      </c>
      <c r="C83" s="9">
        <v>169.49</v>
      </c>
      <c r="D83" s="16" t="s">
        <v>48</v>
      </c>
      <c r="E83" s="17" t="s">
        <v>93</v>
      </c>
      <c r="F83" s="10"/>
      <c r="I83" s="2"/>
      <c r="J83" s="10">
        <v>27.95430528000001</v>
      </c>
      <c r="K83" s="9">
        <v>272.76771456000006</v>
      </c>
      <c r="L83" s="10" t="s">
        <v>118</v>
      </c>
      <c r="M83" s="4"/>
    </row>
    <row r="84" spans="2:13" ht="15">
      <c r="B84" s="10">
        <f t="shared" si="6"/>
      </c>
      <c r="C84" s="9">
        <v>169.49</v>
      </c>
      <c r="D84" s="11" t="s">
        <v>6</v>
      </c>
      <c r="E84" s="12" t="s">
        <v>94</v>
      </c>
      <c r="F84" s="10">
        <f aca="true" t="shared" si="8" ref="F84:F90">C85-C84</f>
        <v>10.25</v>
      </c>
      <c r="I84" s="2"/>
      <c r="J84" s="10" t="s">
        <v>118</v>
      </c>
      <c r="K84" s="9">
        <v>272.76771456000006</v>
      </c>
      <c r="L84" s="10">
        <v>16.495776</v>
      </c>
      <c r="M84" s="4"/>
    </row>
    <row r="85" spans="2:13" ht="15">
      <c r="B85" s="10">
        <f t="shared" si="6"/>
        <v>10.25</v>
      </c>
      <c r="C85" s="9">
        <v>179.74</v>
      </c>
      <c r="D85" s="11" t="s">
        <v>9</v>
      </c>
      <c r="E85" s="12" t="s">
        <v>95</v>
      </c>
      <c r="F85" s="10">
        <f t="shared" si="8"/>
        <v>0.5799999999999841</v>
      </c>
      <c r="I85" s="2"/>
      <c r="J85" s="10">
        <v>16.495776</v>
      </c>
      <c r="K85" s="9">
        <v>289.26349056000004</v>
      </c>
      <c r="L85" s="10">
        <v>0.9334195199999744</v>
      </c>
      <c r="M85" s="4"/>
    </row>
    <row r="86" spans="2:13" ht="15">
      <c r="B86" s="10">
        <f t="shared" si="6"/>
        <v>0.5799999999999841</v>
      </c>
      <c r="C86" s="9">
        <v>180.32</v>
      </c>
      <c r="D86" s="11" t="s">
        <v>6</v>
      </c>
      <c r="E86" s="12" t="s">
        <v>96</v>
      </c>
      <c r="F86" s="10">
        <f t="shared" si="8"/>
        <v>0.12999999999999545</v>
      </c>
      <c r="I86" s="2"/>
      <c r="J86" s="10">
        <v>0.9334195199999744</v>
      </c>
      <c r="K86" s="9">
        <v>290.19691008</v>
      </c>
      <c r="L86" s="10">
        <v>0.2092147199999927</v>
      </c>
      <c r="M86" s="4"/>
    </row>
    <row r="87" spans="2:13" ht="38.25">
      <c r="B87" s="10">
        <f t="shared" si="6"/>
        <v>0.12999999999999545</v>
      </c>
      <c r="C87" s="9">
        <v>180.45</v>
      </c>
      <c r="D87" s="11" t="s">
        <v>13</v>
      </c>
      <c r="E87" s="12" t="s">
        <v>97</v>
      </c>
      <c r="F87" s="10">
        <f t="shared" si="8"/>
        <v>0.710000000000008</v>
      </c>
      <c r="I87" s="2"/>
      <c r="J87" s="10">
        <v>0.2092147199999927</v>
      </c>
      <c r="K87" s="9">
        <v>290.4061248</v>
      </c>
      <c r="L87" s="10">
        <v>1.142634240000013</v>
      </c>
      <c r="M87" s="4"/>
    </row>
    <row r="88" spans="2:13" ht="25.5">
      <c r="B88" s="10">
        <f t="shared" si="6"/>
        <v>0.710000000000008</v>
      </c>
      <c r="C88" s="9">
        <v>181.16</v>
      </c>
      <c r="D88" s="11" t="s">
        <v>9</v>
      </c>
      <c r="E88" s="12" t="s">
        <v>98</v>
      </c>
      <c r="F88" s="10">
        <f t="shared" si="8"/>
        <v>0.009999999999990905</v>
      </c>
      <c r="I88" s="2"/>
      <c r="J88" s="10">
        <v>1.142634240000013</v>
      </c>
      <c r="K88" s="9">
        <v>291.54875904</v>
      </c>
      <c r="L88" s="10">
        <v>0.016093439999985363</v>
      </c>
      <c r="M88" s="4"/>
    </row>
    <row r="89" spans="2:13" ht="15">
      <c r="B89" s="10">
        <f t="shared" si="6"/>
        <v>0.009999999999990905</v>
      </c>
      <c r="C89" s="9">
        <v>181.17</v>
      </c>
      <c r="D89" s="11" t="s">
        <v>13</v>
      </c>
      <c r="E89" s="12" t="s">
        <v>99</v>
      </c>
      <c r="F89" s="10">
        <f t="shared" si="8"/>
        <v>2.4000000000000057</v>
      </c>
      <c r="I89" s="2"/>
      <c r="J89" s="10">
        <v>0.016093439999985363</v>
      </c>
      <c r="K89" s="9">
        <v>291.56485248</v>
      </c>
      <c r="L89" s="10">
        <v>3.8624256000000092</v>
      </c>
      <c r="M89" s="4"/>
    </row>
    <row r="90" spans="2:13" ht="15">
      <c r="B90" s="10">
        <f t="shared" si="6"/>
        <v>2.4000000000000057</v>
      </c>
      <c r="C90" s="9">
        <v>183.57</v>
      </c>
      <c r="D90" s="11" t="s">
        <v>13</v>
      </c>
      <c r="E90" s="12" t="s">
        <v>100</v>
      </c>
      <c r="F90" s="10">
        <f t="shared" si="8"/>
        <v>1.3100000000000023</v>
      </c>
      <c r="I90" s="2"/>
      <c r="J90" s="10">
        <v>3.8624256000000092</v>
      </c>
      <c r="K90" s="9">
        <v>295.42727808</v>
      </c>
      <c r="L90" s="10">
        <v>2.108240640000004</v>
      </c>
      <c r="M90" s="4"/>
    </row>
    <row r="91" spans="2:13" ht="15">
      <c r="B91" s="10">
        <f t="shared" si="6"/>
        <v>1.3100000000000023</v>
      </c>
      <c r="C91" s="9">
        <v>184.88</v>
      </c>
      <c r="D91" s="18" t="s">
        <v>101</v>
      </c>
      <c r="E91" s="12" t="s">
        <v>102</v>
      </c>
      <c r="F91" s="10">
        <f>C93-C91</f>
        <v>0.03999999999999204</v>
      </c>
      <c r="I91" s="2"/>
      <c r="J91" s="10">
        <v>2.108240640000004</v>
      </c>
      <c r="K91" s="9">
        <v>297.53551872</v>
      </c>
      <c r="L91" s="10">
        <v>0.06437375999998719</v>
      </c>
      <c r="M91" s="4"/>
    </row>
    <row r="92" spans="2:13" ht="15">
      <c r="B92" s="10">
        <f t="shared" si="6"/>
        <v>0.03999999999999204</v>
      </c>
      <c r="C92" s="9" t="s">
        <v>118</v>
      </c>
      <c r="D92" s="11"/>
      <c r="E92" s="16" t="s">
        <v>103</v>
      </c>
      <c r="F92" s="10"/>
      <c r="I92" s="2"/>
      <c r="J92" s="10">
        <v>0.06437375999998719</v>
      </c>
      <c r="K92" s="9" t="s">
        <v>118</v>
      </c>
      <c r="L92" s="10" t="s">
        <v>118</v>
      </c>
      <c r="M92" s="4"/>
    </row>
    <row r="93" spans="2:13" ht="15">
      <c r="B93" s="10">
        <f t="shared" si="6"/>
      </c>
      <c r="C93" s="9">
        <v>184.92</v>
      </c>
      <c r="D93" s="11" t="s">
        <v>6</v>
      </c>
      <c r="E93" s="12" t="s">
        <v>104</v>
      </c>
      <c r="F93" s="10">
        <f>C94-C93</f>
        <v>0.18000000000000682</v>
      </c>
      <c r="I93" s="2"/>
      <c r="J93" s="10" t="s">
        <v>118</v>
      </c>
      <c r="K93" s="9">
        <v>297.59989248</v>
      </c>
      <c r="L93" s="10">
        <v>0.289681920000011</v>
      </c>
      <c r="M93" s="4"/>
    </row>
    <row r="94" spans="2:13" ht="15">
      <c r="B94" s="10">
        <f t="shared" si="6"/>
        <v>0.18000000000000682</v>
      </c>
      <c r="C94" s="9">
        <v>185.1</v>
      </c>
      <c r="D94" s="11" t="s">
        <v>9</v>
      </c>
      <c r="E94" s="12" t="s">
        <v>105</v>
      </c>
      <c r="F94" s="10">
        <f>C95-C94</f>
        <v>0.05000000000001137</v>
      </c>
      <c r="I94" s="2"/>
      <c r="J94" s="10">
        <v>0.289681920000011</v>
      </c>
      <c r="K94" s="9">
        <v>297.8895744</v>
      </c>
      <c r="L94" s="10">
        <v>0.08046720000001831</v>
      </c>
      <c r="M94" s="4"/>
    </row>
    <row r="95" spans="2:13" ht="15">
      <c r="B95" s="10">
        <f t="shared" si="6"/>
        <v>0.05000000000001137</v>
      </c>
      <c r="C95" s="9">
        <v>185.15</v>
      </c>
      <c r="D95" s="11" t="s">
        <v>13</v>
      </c>
      <c r="E95" s="12" t="s">
        <v>106</v>
      </c>
      <c r="F95" s="10">
        <f>C96-C95</f>
        <v>1.9499999999999886</v>
      </c>
      <c r="I95" s="2"/>
      <c r="J95" s="10">
        <v>0.08046720000001831</v>
      </c>
      <c r="K95" s="9">
        <v>297.9700416</v>
      </c>
      <c r="L95" s="10">
        <v>3.138220799999982</v>
      </c>
      <c r="M95" s="4"/>
    </row>
    <row r="96" spans="2:13" ht="25.5">
      <c r="B96" s="10">
        <f t="shared" si="6"/>
        <v>1.9499999999999886</v>
      </c>
      <c r="C96" s="9">
        <v>187.1</v>
      </c>
      <c r="D96" s="11" t="s">
        <v>28</v>
      </c>
      <c r="E96" s="12" t="s">
        <v>107</v>
      </c>
      <c r="F96" s="10">
        <f>C97-C96</f>
        <v>0.060000000000002274</v>
      </c>
      <c r="I96" s="2"/>
      <c r="J96" s="10">
        <v>3.138220799999982</v>
      </c>
      <c r="K96" s="9">
        <v>301.1082624</v>
      </c>
      <c r="L96" s="10">
        <v>0.09656064000000367</v>
      </c>
      <c r="M96" s="4"/>
    </row>
    <row r="97" spans="2:13" ht="15">
      <c r="B97" s="10">
        <f t="shared" si="6"/>
        <v>0.060000000000002274</v>
      </c>
      <c r="C97" s="9">
        <v>187.16</v>
      </c>
      <c r="D97" s="11" t="s">
        <v>13</v>
      </c>
      <c r="E97" s="12" t="s">
        <v>108</v>
      </c>
      <c r="F97" s="10">
        <f>C98-C97</f>
        <v>0.0800000000000125</v>
      </c>
      <c r="I97" s="2"/>
      <c r="J97" s="10">
        <v>0.09656064000000367</v>
      </c>
      <c r="K97" s="9">
        <v>301.20482304</v>
      </c>
      <c r="L97" s="10">
        <v>0.12874752000002013</v>
      </c>
      <c r="M97" s="4"/>
    </row>
    <row r="98" spans="2:13" ht="25.5">
      <c r="B98" s="10">
        <f aca="true" t="shared" si="9" ref="B98:B103">IF(ISNUMBER(F97),F97,"")</f>
        <v>0.0800000000000125</v>
      </c>
      <c r="C98" s="9">
        <v>187.24</v>
      </c>
      <c r="D98" s="16" t="s">
        <v>48</v>
      </c>
      <c r="E98" s="17" t="s">
        <v>117</v>
      </c>
      <c r="F98" s="10"/>
      <c r="I98" s="2"/>
      <c r="J98" s="10">
        <v>0.12874752000002013</v>
      </c>
      <c r="K98" s="9">
        <v>301.33357056000006</v>
      </c>
      <c r="L98" s="10" t="s">
        <v>118</v>
      </c>
      <c r="M98" s="4"/>
    </row>
    <row r="99" spans="2:13" ht="15">
      <c r="B99" s="10">
        <f t="shared" si="9"/>
      </c>
      <c r="C99" s="9" t="s">
        <v>118</v>
      </c>
      <c r="D99" s="16"/>
      <c r="E99" s="16" t="s">
        <v>109</v>
      </c>
      <c r="F99" s="10"/>
      <c r="I99" s="2"/>
      <c r="J99" s="10" t="s">
        <v>118</v>
      </c>
      <c r="K99" s="9" t="s">
        <v>118</v>
      </c>
      <c r="L99" s="10" t="s">
        <v>118</v>
      </c>
      <c r="M99" s="4"/>
    </row>
    <row r="100" spans="2:13" ht="25.5">
      <c r="B100" s="10">
        <f t="shared" si="9"/>
      </c>
      <c r="C100" s="9">
        <v>184.92</v>
      </c>
      <c r="D100" s="19" t="s">
        <v>13</v>
      </c>
      <c r="E100" s="12" t="s">
        <v>110</v>
      </c>
      <c r="F100" s="10">
        <f>C101-C100</f>
        <v>0.38999999999998636</v>
      </c>
      <c r="I100" s="2"/>
      <c r="J100" s="10" t="s">
        <v>118</v>
      </c>
      <c r="K100" s="9">
        <v>297.59989248</v>
      </c>
      <c r="L100" s="10">
        <v>0.6276441599999781</v>
      </c>
      <c r="M100" s="4"/>
    </row>
    <row r="101" spans="2:13" ht="15">
      <c r="B101" s="10">
        <f t="shared" si="9"/>
        <v>0.38999999999998636</v>
      </c>
      <c r="C101" s="9">
        <v>185.30999999999997</v>
      </c>
      <c r="D101" s="20" t="s">
        <v>6</v>
      </c>
      <c r="E101" s="12" t="s">
        <v>111</v>
      </c>
      <c r="F101" s="10">
        <f>C102-C101</f>
        <v>1.75</v>
      </c>
      <c r="I101" s="2"/>
      <c r="J101" s="10">
        <v>0.6276441599999781</v>
      </c>
      <c r="K101" s="9">
        <v>298.22753664</v>
      </c>
      <c r="L101" s="10">
        <v>2.816352</v>
      </c>
      <c r="M101" s="4"/>
    </row>
    <row r="102" spans="2:13" ht="15">
      <c r="B102" s="10">
        <f t="shared" si="9"/>
        <v>1.75</v>
      </c>
      <c r="C102" s="9">
        <v>187.05999999999997</v>
      </c>
      <c r="D102" s="11" t="s">
        <v>13</v>
      </c>
      <c r="E102" s="12" t="s">
        <v>108</v>
      </c>
      <c r="F102" s="10">
        <f>C103-C102</f>
        <v>0.05000000000001137</v>
      </c>
      <c r="I102" s="2"/>
      <c r="J102" s="10">
        <v>2.816352</v>
      </c>
      <c r="K102" s="9">
        <v>301.04388864</v>
      </c>
      <c r="L102" s="10">
        <v>0.08046720000001831</v>
      </c>
      <c r="M102" s="4"/>
    </row>
    <row r="103" spans="2:13" ht="25.5">
      <c r="B103" s="10">
        <f t="shared" si="9"/>
        <v>0.05000000000001137</v>
      </c>
      <c r="C103" s="9">
        <v>187.10999999999999</v>
      </c>
      <c r="D103" s="16" t="s">
        <v>48</v>
      </c>
      <c r="E103" s="17" t="s">
        <v>117</v>
      </c>
      <c r="F103" s="10"/>
      <c r="I103" s="2"/>
      <c r="J103" s="10">
        <v>0.08046720000001831</v>
      </c>
      <c r="K103" s="9">
        <v>301.12435584</v>
      </c>
      <c r="L103" s="10" t="s">
        <v>118</v>
      </c>
      <c r="M103" s="4"/>
    </row>
    <row r="105" ht="51.75">
      <c r="E105" s="21" t="s">
        <v>112</v>
      </c>
    </row>
  </sheetData>
  <sheetProtection/>
  <mergeCells count="1">
    <mergeCell ref="H3:H20"/>
  </mergeCells>
  <printOptions/>
  <pageMargins left="0.7" right="0.7" top="1" bottom="1" header="0.5" footer="0"/>
  <pageSetup horizontalDpi="600" verticalDpi="600" orientation="portrait" scale="91" r:id="rId1"/>
  <headerFooter>
    <oddHeader>&amp;C&amp;"Verdana,Bold"&amp;12San Francisco Randonneurs - Old Cazadero 300K
&amp;11Start Time XXXX (xx:xx xm) - 20:00 hour time limit</oddHeader>
    <oddFooter>&amp;LT   - Tee Intersection
SS - Stop Sign
SL - Stop Light&amp;C&amp;"Verdana,Bold"Day of event contact (Google Voice):  415 644 8460 &amp;"Verdana,Regular"
Page &amp;P of &amp;N</oddFooter>
  </headerFooter>
  <rowBreaks count="3" manualBreakCount="3">
    <brk id="25" min="1" max="5" man="1"/>
    <brk id="51" min="1" max="5" man="1"/>
    <brk id="81" min="1" max="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jguzik</dc:creator>
  <cp:keywords/>
  <dc:description/>
  <cp:lastModifiedBy>jguzik</cp:lastModifiedBy>
  <dcterms:created xsi:type="dcterms:W3CDTF">2015-09-14T17:20:46Z</dcterms:created>
  <dcterms:modified xsi:type="dcterms:W3CDTF">2015-09-14T17:20:53Z</dcterms:modified>
  <cp:category/>
  <cp:version/>
  <cp:contentType/>
  <cp:contentStatus/>
</cp:coreProperties>
</file>