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4115" activeTab="0"/>
  </bookViews>
  <sheets>
    <sheet name="Russian River 300K" sheetId="1" r:id="rId1"/>
  </sheets>
  <externalReferences>
    <externalReference r:id="rId4"/>
  </externalReferences>
  <definedNames>
    <definedName name="_xlnm.Print_Area" localSheetId="0">'Russian River 300K'!$B$1:$F$84</definedName>
    <definedName name="_xlnm.Print_Titles" localSheetId="0">'Russian River 300K'!$1:$1</definedName>
  </definedNames>
  <calcPr fullCalcOnLoad="1"/>
</workbook>
</file>

<file path=xl/sharedStrings.xml><?xml version="1.0" encoding="utf-8"?>
<sst xmlns="http://schemas.openxmlformats.org/spreadsheetml/2006/main" count="174" uniqueCount="95">
  <si>
    <t>LEG</t>
  </si>
  <si>
    <t>AT</t>
  </si>
  <si>
    <t>ACTION</t>
  </si>
  <si>
    <t>DESCRIPTION</t>
  </si>
  <si>
    <t>GO</t>
  </si>
  <si>
    <t>STOP</t>
  </si>
  <si>
    <t>STRAIGHT</t>
  </si>
  <si>
    <t>Go North - coss Golden Gate Bridge via west sidewalk</t>
  </si>
  <si>
    <t>RIGHT</t>
  </si>
  <si>
    <t>Conzelman Rd</t>
  </si>
  <si>
    <t>LEFT</t>
  </si>
  <si>
    <t>Alexander Ave; follow centerline to continue on 2nd St</t>
  </si>
  <si>
    <t>Richardson St; becomes Bridgeway; go thru Sausalito</t>
  </si>
  <si>
    <t>(SL) Bike path on right after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</si>
  <si>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</si>
  <si>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</si>
  <si>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</si>
  <si>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</si>
  <si>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</si>
  <si>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</si>
  <si>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</si>
  <si>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just before Center Ave stop sign</t>
  </si>
  <si>
    <t>(SS) San Anselmo Ave @ Hazel - follow bike route sign
becomes Lansdale</t>
  </si>
  <si>
    <t>(SS) San Anselmo Ave @ Scenic Ave</t>
  </si>
  <si>
    <t>(SS) Pastori Ave; followed immediately</t>
  </si>
  <si>
    <t>(SS) Center Blvd - into downtown Fairfax;
becomes Broadway Blvd</t>
  </si>
  <si>
    <t>(SS) Claus Dr - followed immediately</t>
  </si>
  <si>
    <t>(SL) Sir Francis Drake Blvd</t>
  </si>
  <si>
    <r>
      <t xml:space="preserve">Sir Francis Drake - </t>
    </r>
    <r>
      <rPr>
        <b/>
        <sz val="10"/>
        <color indexed="8"/>
        <rFont val="Verdana"/>
        <family val="2"/>
      </rPr>
      <t>DO NOT TURN ON NICASIO</t>
    </r>
  </si>
  <si>
    <t>Platform Bridge Rd</t>
  </si>
  <si>
    <t>(SS) Point Reyes Petaluma Rd;
becomes D Street in Petaluma</t>
  </si>
  <si>
    <t>(SL) Petaluma Blvd S</t>
  </si>
  <si>
    <t>(SL) E Washington St</t>
  </si>
  <si>
    <t>(SL) McDowell</t>
  </si>
  <si>
    <t>McDowell Blvd. (north)</t>
  </si>
  <si>
    <t>DANGER</t>
  </si>
  <si>
    <t>Railroad Tracks</t>
  </si>
  <si>
    <t>(T, SL) Old Redwood Hwy N</t>
  </si>
  <si>
    <t>(SL) Main St (to Penngrove); becomes Petaluma-Hill Rd</t>
  </si>
  <si>
    <t>(T, SL) Santa Rosa Ave</t>
  </si>
  <si>
    <t>(SL) Sonoma Ave</t>
  </si>
  <si>
    <t>D St</t>
  </si>
  <si>
    <t>(T, SS) 5th St</t>
  </si>
  <si>
    <t>Humboldt St</t>
  </si>
  <si>
    <t>(SS) Silva Ave</t>
  </si>
  <si>
    <t>(T, SS) Mendocino Ave; becomes Old Redwood Hwy</t>
  </si>
  <si>
    <t>(SL) Old Redwood Hwy</t>
  </si>
  <si>
    <t>Narrow RR UnderXing, stay on Old Redwood Hwy</t>
  </si>
  <si>
    <t>Healdsburg Ave/Healdsburg Ave Bridge</t>
  </si>
  <si>
    <t>(SL) Mill Street - hard 90 turn - look for Westside sign</t>
  </si>
  <si>
    <t>Out of Shopping center onto Mill/Westside Rd</t>
  </si>
  <si>
    <t>(SS) River Rd; becomes River Rd/CA-116</t>
  </si>
  <si>
    <t>(SS) CA-1 S/Shoreline Hwy</t>
  </si>
  <si>
    <t>Continue South on CA-1</t>
  </si>
  <si>
    <t>CA-1 S/Shoreline Hwy</t>
  </si>
  <si>
    <t>Point Reyes Petaluma Rd</t>
  </si>
  <si>
    <t>(T,SS) Point Reyes Petaluma Rd @ Platform Bridge Rd</t>
  </si>
  <si>
    <t>Nicasio Valley Rd</t>
  </si>
  <si>
    <t>(SS) Sir Francis Drake Blvd - at  bottom of hill</t>
  </si>
  <si>
    <t>(SL) Claus Dr</t>
  </si>
  <si>
    <t>(T)  Broadway Blvd; becomes Center Dr</t>
  </si>
  <si>
    <t>(SS) Pastori Dr - follow signs for Bike Route 20</t>
  </si>
  <si>
    <t>Lansdale Dr; becomes San Ansolmo Dr</t>
  </si>
  <si>
    <t>BEAR LEFT</t>
  </si>
  <si>
    <t>(T,SS) San Anselmo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</si>
  <si>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</si>
  <si>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</si>
  <si>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</si>
  <si>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</si>
  <si>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</si>
  <si>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</si>
  <si>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</si>
  <si>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</si>
  <si>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</si>
  <si>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</si>
  <si>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</si>
  <si>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</si>
  <si>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t>
  </si>
  <si>
    <t>101 off-ramp:left or straight depending on time of day</t>
  </si>
  <si>
    <t>* DAYTIME - WEST SIDE OF BRIDGE *</t>
  </si>
  <si>
    <r>
      <t xml:space="preserve">US-101 underpass - </t>
    </r>
    <r>
      <rPr>
        <b/>
        <sz val="10"/>
        <color indexed="8"/>
        <rFont val="Verdana"/>
        <family val="2"/>
      </rPr>
      <t>NARROW TUNNEL</t>
    </r>
  </si>
  <si>
    <t>Goldgate Bridge Parking lot: Continue onto west sidewalk</t>
  </si>
  <si>
    <t>Golden Gate Bridge Bike Path, cross bridge via west sidewalk</t>
  </si>
  <si>
    <t>* NIGHTTIME - EAST SIDE OF BRIDGE *</t>
  </si>
  <si>
    <t>Sidewalk before Hwy 101 off-ramp. Follow sidewalk to Golden Gate Bridge east sidewalk</t>
  </si>
  <si>
    <t>Push red button to open gate; do not be alarmed by loud buzzer</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</si>
  <si>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</si>
  <si>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Start Control: Golden Gate Bridge Toll Plaza
Open: +00:00  Close: +01:00</t>
  </si>
  <si>
    <t>Control #2:  Safeway
McDowell @ Washington
On shopping center on left
Open: +02:21  Close: +05:20</t>
  </si>
  <si>
    <t>Control #3: Safeway
Shopping center on right side of road
Open: +03:49  Close: +08:40</t>
  </si>
  <si>
    <t>Control #4: Diekmann's Bay Store
Right side of road
1275 Hwy 1
Bodega Bay, CA  94923
(707) 875-3517
Open: +05:41  Close: +12:52</t>
  </si>
  <si>
    <t>Control #5: Marshall Store or Post Office
Store open till 5pm on right
Mail post card if Marshall Store is closed
Open: +06:49  Close: +15:20</t>
  </si>
  <si>
    <t>Finish Control: Golden Gate Bridge Toll Plaza
Open: +09:00  Close: +20:00</t>
  </si>
  <si>
    <t>Finish Control - Golden Gate Bridge Plaza
Open: +09:00  Close: +20:00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</si>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</sst>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38" fillId="0" borderId="13" xfId="0" applyFont="1" applyBorder="1" applyAlignment="1" quotePrefix="1">
      <alignment horizontal="center" vertical="center" wrapText="1"/>
    </xf>
    <xf numFmtId="164" fontId="39" fillId="0" borderId="13"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8" fillId="0"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14RussianRiver3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ussian River 3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Layout" workbookViewId="0" topLeftCell="A1">
      <selection activeCell="A1" sqref="A1"/>
    </sheetView>
  </sheetViews>
  <sheetFormatPr defaultColWidth="9.140625" defaultRowHeight="15"/>
  <cols>
    <col min="1" max="1" width="2.42187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 min="247" max="247" width="2.421875" style="0" customWidth="1"/>
    <col min="248" max="249" width="6.28125" style="0" customWidth="1"/>
    <col min="250" max="250" width="12.140625" style="0" customWidth="1"/>
    <col min="251" max="251" width="64.7109375" style="0" customWidth="1"/>
    <col min="252" max="252" width="6.28125" style="0" customWidth="1"/>
    <col min="256" max="16384" width="44.140625" style="0" customWidth="1"/>
  </cols>
  <sheetData>
    <row r="1" spans="1:13" ht="15.75" thickBot="1">
      <c r="A1" s="1"/>
      <c r="B1" s="2" t="s">
        <v>0</v>
      </c>
      <c r="C1" s="2" t="s">
        <v>1</v>
      </c>
      <c r="D1" s="2" t="s">
        <v>2</v>
      </c>
      <c r="E1" s="2" t="s">
        <v>3</v>
      </c>
      <c r="F1" s="2" t="s">
        <v>4</v>
      </c>
      <c r="I1" s="3"/>
      <c r="J1" s="4" t="s">
        <v>0</v>
      </c>
      <c r="K1" s="4" t="s">
        <v>1</v>
      </c>
      <c r="L1" s="4" t="s">
        <v>4</v>
      </c>
      <c r="M1" s="5"/>
    </row>
    <row r="2" spans="1:13" ht="27" thickBot="1" thickTop="1">
      <c r="A2" s="1"/>
      <c r="B2" s="6">
        <f aca="true" t="shared" si="0" ref="B2:B33">IF(ISNUMBER(F1),F1,"")</f>
      </c>
      <c r="C2" s="7">
        <v>0</v>
      </c>
      <c r="D2" s="8" t="s">
        <v>5</v>
      </c>
      <c r="E2" s="9" t="s">
        <v>87</v>
      </c>
      <c r="F2" s="6"/>
      <c r="I2" s="3"/>
      <c r="J2" s="6" t="s">
        <v>94</v>
      </c>
      <c r="K2" s="7">
        <f aca="true" t="shared" si="1" ref="K2:K33">IF(ISNUMBER(C2),C2*1.609344,"")</f>
        <v>0</v>
      </c>
      <c r="L2" s="6">
        <f aca="true" t="shared" si="2" ref="L2:L33">IF(ISNUMBER(F2),F2*1.609344,"")</f>
      </c>
      <c r="M2" s="5"/>
    </row>
    <row r="3" spans="1:13" ht="15.75" customHeight="1" thickTop="1">
      <c r="A3" s="1"/>
      <c r="B3" s="10">
        <f t="shared" si="0"/>
      </c>
      <c r="C3" s="11">
        <v>0</v>
      </c>
      <c r="D3" s="12" t="s">
        <v>6</v>
      </c>
      <c r="E3" s="13" t="s">
        <v>7</v>
      </c>
      <c r="F3" s="10">
        <f>C4-C3</f>
        <v>2.06</v>
      </c>
      <c r="H3" s="14" t="s">
        <v>86</v>
      </c>
      <c r="I3" s="3"/>
      <c r="J3" s="10">
        <f aca="true" t="shared" si="3" ref="J2:J33">IF(ISNUMBER(B3),B3*1.609344,"")</f>
      </c>
      <c r="K3" s="11">
        <f t="shared" si="1"/>
        <v>0</v>
      </c>
      <c r="L3" s="10">
        <f t="shared" si="2"/>
        <v>3.3152486400000005</v>
      </c>
      <c r="M3" s="5"/>
    </row>
    <row r="4" spans="1:13" ht="15">
      <c r="A4" s="1"/>
      <c r="B4" s="10">
        <f t="shared" si="0"/>
        <v>2.06</v>
      </c>
      <c r="C4" s="11">
        <v>2.06</v>
      </c>
      <c r="D4" s="12" t="s">
        <v>8</v>
      </c>
      <c r="E4" s="13" t="s">
        <v>9</v>
      </c>
      <c r="F4" s="10">
        <f aca="true" t="shared" si="4" ref="F4:F68">C5-C4</f>
        <v>0.040000000000000036</v>
      </c>
      <c r="H4" s="15"/>
      <c r="I4" s="3"/>
      <c r="J4" s="10">
        <f t="shared" si="3"/>
        <v>3.3152486400000005</v>
      </c>
      <c r="K4" s="11">
        <f t="shared" si="1"/>
        <v>3.3152486400000005</v>
      </c>
      <c r="L4" s="10">
        <f t="shared" si="2"/>
        <v>0.06437376000000006</v>
      </c>
      <c r="M4" s="5"/>
    </row>
    <row r="5" spans="1:13" ht="15">
      <c r="A5" s="1"/>
      <c r="B5" s="10">
        <f t="shared" si="0"/>
        <v>0.040000000000000036</v>
      </c>
      <c r="C5" s="11">
        <v>2.1</v>
      </c>
      <c r="D5" s="12" t="s">
        <v>10</v>
      </c>
      <c r="E5" s="13" t="s">
        <v>11</v>
      </c>
      <c r="F5" s="10">
        <f t="shared" si="4"/>
        <v>1.54</v>
      </c>
      <c r="H5" s="15"/>
      <c r="I5" s="3"/>
      <c r="J5" s="10">
        <f t="shared" si="3"/>
        <v>0.06437376000000006</v>
      </c>
      <c r="K5" s="11">
        <f t="shared" si="1"/>
        <v>3.3796224000000006</v>
      </c>
      <c r="L5" s="10">
        <f t="shared" si="2"/>
        <v>2.47838976</v>
      </c>
      <c r="M5" s="5"/>
    </row>
    <row r="6" spans="1:13" ht="15">
      <c r="A6" s="1"/>
      <c r="B6" s="10">
        <f t="shared" si="0"/>
        <v>1.54</v>
      </c>
      <c r="C6" s="11">
        <v>3.64</v>
      </c>
      <c r="D6" s="12" t="s">
        <v>8</v>
      </c>
      <c r="E6" s="13" t="s">
        <v>12</v>
      </c>
      <c r="F6" s="10">
        <f t="shared" si="4"/>
        <v>2.4099999999999997</v>
      </c>
      <c r="H6" s="15"/>
      <c r="I6" s="3"/>
      <c r="J6" s="10">
        <f t="shared" si="3"/>
        <v>2.47838976</v>
      </c>
      <c r="K6" s="11">
        <f t="shared" si="1"/>
        <v>5.85801216</v>
      </c>
      <c r="L6" s="10">
        <f t="shared" si="2"/>
        <v>3.8785190399999996</v>
      </c>
      <c r="M6" s="5"/>
    </row>
    <row r="7" spans="1:13" ht="15">
      <c r="A7" s="1"/>
      <c r="B7" s="10">
        <f t="shared" si="0"/>
        <v>2.4099999999999997</v>
      </c>
      <c r="C7" s="11">
        <v>6.05</v>
      </c>
      <c r="D7" s="12" t="s">
        <v>10</v>
      </c>
      <c r="E7" s="13" t="s">
        <v>13</v>
      </c>
      <c r="F7" s="10">
        <f t="shared" si="4"/>
        <v>2.3899999999999997</v>
      </c>
      <c r="H7" s="15"/>
      <c r="I7" s="3"/>
      <c r="J7" s="10">
        <f t="shared" si="3"/>
        <v>3.8785190399999996</v>
      </c>
      <c r="K7" s="11">
        <f t="shared" si="1"/>
        <v>9.7365312</v>
      </c>
      <c r="L7" s="10">
        <f t="shared" si="2"/>
        <v>3.84633216</v>
      </c>
      <c r="M7" s="5"/>
    </row>
    <row r="8" spans="1:13" ht="15">
      <c r="A8" s="1"/>
      <c r="B8" s="10">
        <f t="shared" si="0"/>
        <v>2.3899999999999997</v>
      </c>
      <c r="C8" s="11">
        <v>8.44</v>
      </c>
      <c r="D8" s="12" t="s">
        <v>10</v>
      </c>
      <c r="E8" s="13" t="s">
        <v>14</v>
      </c>
      <c r="F8" s="10">
        <f t="shared" si="4"/>
        <v>0.11000000000000121</v>
      </c>
      <c r="H8" s="15"/>
      <c r="I8" s="3"/>
      <c r="J8" s="10">
        <f t="shared" si="3"/>
        <v>3.84633216</v>
      </c>
      <c r="K8" s="11">
        <f t="shared" si="1"/>
        <v>13.58286336</v>
      </c>
      <c r="L8" s="10">
        <f t="shared" si="2"/>
        <v>0.17702784000000196</v>
      </c>
      <c r="M8" s="5"/>
    </row>
    <row r="9" spans="1:13" ht="25.5">
      <c r="A9" s="1"/>
      <c r="B9" s="10">
        <f t="shared" si="0"/>
        <v>0.11000000000000121</v>
      </c>
      <c r="C9" s="11">
        <v>8.55</v>
      </c>
      <c r="D9" s="12" t="s">
        <v>8</v>
      </c>
      <c r="E9" s="13" t="s">
        <v>15</v>
      </c>
      <c r="F9" s="10">
        <f t="shared" si="4"/>
        <v>4.6</v>
      </c>
      <c r="H9" s="15"/>
      <c r="I9" s="3"/>
      <c r="J9" s="10">
        <f t="shared" si="3"/>
        <v>0.17702784000000196</v>
      </c>
      <c r="K9" s="11">
        <f t="shared" si="1"/>
        <v>13.759891200000002</v>
      </c>
      <c r="L9" s="10">
        <f t="shared" si="2"/>
        <v>7.4029824</v>
      </c>
      <c r="M9" s="5"/>
    </row>
    <row r="10" spans="1:13" ht="25.5">
      <c r="A10" s="1"/>
      <c r="B10" s="10">
        <f t="shared" si="0"/>
        <v>4.6</v>
      </c>
      <c r="C10" s="11">
        <v>13.15</v>
      </c>
      <c r="D10" s="12" t="s">
        <v>10</v>
      </c>
      <c r="E10" s="13" t="s">
        <v>16</v>
      </c>
      <c r="F10" s="10">
        <f t="shared" si="4"/>
        <v>0.8899999999999988</v>
      </c>
      <c r="H10" s="15"/>
      <c r="I10" s="3"/>
      <c r="J10" s="10">
        <f t="shared" si="3"/>
        <v>7.4029824</v>
      </c>
      <c r="K10" s="11">
        <f t="shared" si="1"/>
        <v>21.1628736</v>
      </c>
      <c r="L10" s="10">
        <f t="shared" si="2"/>
        <v>1.432316159999998</v>
      </c>
      <c r="M10" s="5"/>
    </row>
    <row r="11" spans="1:13" ht="15">
      <c r="A11" s="1"/>
      <c r="B11" s="10">
        <f t="shared" si="0"/>
        <v>0.8899999999999988</v>
      </c>
      <c r="C11" s="11">
        <v>14.04</v>
      </c>
      <c r="D11" s="12" t="s">
        <v>10</v>
      </c>
      <c r="E11" s="13" t="s">
        <v>17</v>
      </c>
      <c r="F11" s="10">
        <f t="shared" si="4"/>
        <v>0.10000000000000142</v>
      </c>
      <c r="H11" s="15"/>
      <c r="I11" s="3"/>
      <c r="J11" s="10">
        <f t="shared" si="3"/>
        <v>1.432316159999998</v>
      </c>
      <c r="K11" s="11">
        <f t="shared" si="1"/>
        <v>22.59518976</v>
      </c>
      <c r="L11" s="10">
        <f t="shared" si="2"/>
        <v>0.1609344000000023</v>
      </c>
      <c r="M11" s="5"/>
    </row>
    <row r="12" spans="1:13" ht="15">
      <c r="A12" s="1"/>
      <c r="B12" s="10">
        <f t="shared" si="0"/>
        <v>0.10000000000000142</v>
      </c>
      <c r="C12" s="11">
        <v>14.14</v>
      </c>
      <c r="D12" s="12" t="s">
        <v>8</v>
      </c>
      <c r="E12" s="13" t="s">
        <v>18</v>
      </c>
      <c r="F12" s="10">
        <f t="shared" si="4"/>
        <v>0.5499999999999989</v>
      </c>
      <c r="H12" s="15"/>
      <c r="I12" s="3"/>
      <c r="J12" s="10">
        <f t="shared" si="3"/>
        <v>0.1609344000000023</v>
      </c>
      <c r="K12" s="11">
        <f t="shared" si="1"/>
        <v>22.756124160000002</v>
      </c>
      <c r="L12" s="10">
        <f t="shared" si="2"/>
        <v>0.8851391999999983</v>
      </c>
      <c r="M12" s="5"/>
    </row>
    <row r="13" spans="1:13" ht="15">
      <c r="A13" s="1"/>
      <c r="B13" s="10">
        <f t="shared" si="0"/>
        <v>0.5499999999999989</v>
      </c>
      <c r="C13" s="11">
        <v>14.69</v>
      </c>
      <c r="D13" s="12" t="s">
        <v>8</v>
      </c>
      <c r="E13" s="13" t="s">
        <v>19</v>
      </c>
      <c r="F13" s="10">
        <f t="shared" si="4"/>
        <v>0.05000000000000071</v>
      </c>
      <c r="H13" s="15"/>
      <c r="I13" s="3"/>
      <c r="J13" s="10">
        <f t="shared" si="3"/>
        <v>0.8851391999999983</v>
      </c>
      <c r="K13" s="11">
        <f t="shared" si="1"/>
        <v>23.64126336</v>
      </c>
      <c r="L13" s="10">
        <f t="shared" si="2"/>
        <v>0.08046720000000115</v>
      </c>
      <c r="M13" s="5"/>
    </row>
    <row r="14" spans="1:13" ht="15">
      <c r="A14" s="1"/>
      <c r="B14" s="10">
        <f t="shared" si="0"/>
        <v>0.05000000000000071</v>
      </c>
      <c r="C14" s="11">
        <v>14.74</v>
      </c>
      <c r="D14" s="12" t="s">
        <v>10</v>
      </c>
      <c r="E14" s="13" t="s">
        <v>20</v>
      </c>
      <c r="F14" s="10">
        <f t="shared" si="4"/>
        <v>0.5800000000000001</v>
      </c>
      <c r="H14" s="15"/>
      <c r="I14" s="3"/>
      <c r="J14" s="10">
        <f t="shared" si="3"/>
        <v>0.08046720000000115</v>
      </c>
      <c r="K14" s="11">
        <f t="shared" si="1"/>
        <v>23.72173056</v>
      </c>
      <c r="L14" s="10">
        <f t="shared" si="2"/>
        <v>0.9334195200000002</v>
      </c>
      <c r="M14" s="5"/>
    </row>
    <row r="15" spans="1:13" ht="15">
      <c r="A15" s="1"/>
      <c r="B15" s="10">
        <f t="shared" si="0"/>
        <v>0.5800000000000001</v>
      </c>
      <c r="C15" s="11">
        <v>15.32</v>
      </c>
      <c r="D15" s="12" t="s">
        <v>10</v>
      </c>
      <c r="E15" s="13" t="s">
        <v>21</v>
      </c>
      <c r="F15" s="10">
        <f t="shared" si="4"/>
        <v>0.3100000000000005</v>
      </c>
      <c r="H15" s="15"/>
      <c r="I15" s="3"/>
      <c r="J15" s="10">
        <f t="shared" si="3"/>
        <v>0.9334195200000002</v>
      </c>
      <c r="K15" s="11">
        <f t="shared" si="1"/>
        <v>24.655150080000002</v>
      </c>
      <c r="L15" s="10">
        <f t="shared" si="2"/>
        <v>0.49889664000000083</v>
      </c>
      <c r="M15" s="5"/>
    </row>
    <row r="16" spans="1:13" ht="25.5">
      <c r="A16" s="1"/>
      <c r="B16" s="10">
        <f t="shared" si="0"/>
        <v>0.3100000000000005</v>
      </c>
      <c r="C16" s="11">
        <v>15.63</v>
      </c>
      <c r="D16" s="12" t="s">
        <v>8</v>
      </c>
      <c r="E16" s="13" t="s">
        <v>22</v>
      </c>
      <c r="F16" s="10">
        <f t="shared" si="4"/>
        <v>0.28999999999999915</v>
      </c>
      <c r="H16" s="15"/>
      <c r="I16" s="3"/>
      <c r="J16" s="10">
        <f t="shared" si="3"/>
        <v>0.49889664000000083</v>
      </c>
      <c r="K16" s="11">
        <f t="shared" si="1"/>
        <v>25.154046720000004</v>
      </c>
      <c r="L16" s="10">
        <f t="shared" si="2"/>
        <v>0.46670975999999864</v>
      </c>
      <c r="M16" s="5"/>
    </row>
    <row r="17" spans="1:13" ht="15">
      <c r="A17" s="1"/>
      <c r="B17" s="10">
        <f t="shared" si="0"/>
        <v>0.28999999999999915</v>
      </c>
      <c r="C17" s="11">
        <v>15.92</v>
      </c>
      <c r="D17" s="12" t="s">
        <v>8</v>
      </c>
      <c r="E17" s="13" t="s">
        <v>23</v>
      </c>
      <c r="F17" s="10">
        <f t="shared" si="4"/>
        <v>0.6399999999999988</v>
      </c>
      <c r="H17" s="15"/>
      <c r="I17" s="3"/>
      <c r="J17" s="10">
        <f t="shared" si="3"/>
        <v>0.46670975999999864</v>
      </c>
      <c r="K17" s="11">
        <f t="shared" si="1"/>
        <v>25.62075648</v>
      </c>
      <c r="L17" s="10">
        <f t="shared" si="2"/>
        <v>1.029980159999998</v>
      </c>
      <c r="M17" s="5"/>
    </row>
    <row r="18" spans="1:13" ht="15">
      <c r="A18" s="1"/>
      <c r="B18" s="10">
        <f t="shared" si="0"/>
        <v>0.6399999999999988</v>
      </c>
      <c r="C18" s="11">
        <v>16.56</v>
      </c>
      <c r="D18" s="12" t="s">
        <v>8</v>
      </c>
      <c r="E18" s="13" t="s">
        <v>24</v>
      </c>
      <c r="F18" s="10">
        <f t="shared" si="4"/>
        <v>0.010000000000001563</v>
      </c>
      <c r="H18" s="15"/>
      <c r="I18" s="3"/>
      <c r="J18" s="10">
        <f t="shared" si="3"/>
        <v>1.029980159999998</v>
      </c>
      <c r="K18" s="11">
        <f t="shared" si="1"/>
        <v>26.650736639999998</v>
      </c>
      <c r="L18" s="10">
        <f t="shared" si="2"/>
        <v>0.016093440000002516</v>
      </c>
      <c r="M18" s="5"/>
    </row>
    <row r="19" spans="1:13" ht="25.5">
      <c r="A19" s="1"/>
      <c r="B19" s="10">
        <f t="shared" si="0"/>
        <v>0.010000000000001563</v>
      </c>
      <c r="C19" s="11">
        <v>16.57</v>
      </c>
      <c r="D19" s="12" t="s">
        <v>10</v>
      </c>
      <c r="E19" s="13" t="s">
        <v>25</v>
      </c>
      <c r="F19" s="10">
        <f t="shared" si="4"/>
        <v>0.3999999999999986</v>
      </c>
      <c r="H19" s="15"/>
      <c r="I19" s="3"/>
      <c r="J19" s="10">
        <f t="shared" si="3"/>
        <v>0.016093440000002516</v>
      </c>
      <c r="K19" s="11">
        <f t="shared" si="1"/>
        <v>26.666830080000004</v>
      </c>
      <c r="L19" s="10">
        <f t="shared" si="2"/>
        <v>0.6437375999999978</v>
      </c>
      <c r="M19" s="5"/>
    </row>
    <row r="20" spans="1:13" ht="15.75" thickBot="1">
      <c r="A20" s="1"/>
      <c r="B20" s="10">
        <f t="shared" si="0"/>
        <v>0.3999999999999986</v>
      </c>
      <c r="C20" s="11">
        <v>16.97</v>
      </c>
      <c r="D20" s="12" t="s">
        <v>8</v>
      </c>
      <c r="E20" s="13" t="s">
        <v>26</v>
      </c>
      <c r="F20" s="10">
        <f t="shared" si="4"/>
        <v>0.019999999999999574</v>
      </c>
      <c r="H20" s="16"/>
      <c r="I20" s="3"/>
      <c r="J20" s="10">
        <f t="shared" si="3"/>
        <v>0.6437375999999978</v>
      </c>
      <c r="K20" s="11">
        <f t="shared" si="1"/>
        <v>27.31056768</v>
      </c>
      <c r="L20" s="10">
        <f t="shared" si="2"/>
        <v>0.032186879999999314</v>
      </c>
      <c r="M20" s="5"/>
    </row>
    <row r="21" spans="1:13" ht="15.75" thickTop="1">
      <c r="A21" s="1"/>
      <c r="B21" s="10">
        <f t="shared" si="0"/>
        <v>0.019999999999999574</v>
      </c>
      <c r="C21" s="11">
        <v>16.99</v>
      </c>
      <c r="D21" s="12" t="s">
        <v>10</v>
      </c>
      <c r="E21" s="13" t="s">
        <v>27</v>
      </c>
      <c r="F21" s="10">
        <f t="shared" si="4"/>
        <v>5.120000000000001</v>
      </c>
      <c r="I21" s="3"/>
      <c r="J21" s="10">
        <f t="shared" si="3"/>
        <v>0.032186879999999314</v>
      </c>
      <c r="K21" s="11">
        <f t="shared" si="1"/>
        <v>27.34275456</v>
      </c>
      <c r="L21" s="10">
        <f t="shared" si="2"/>
        <v>8.239841280000002</v>
      </c>
      <c r="M21" s="5"/>
    </row>
    <row r="22" spans="1:13" ht="15">
      <c r="A22" s="1"/>
      <c r="B22" s="10">
        <f t="shared" si="0"/>
        <v>5.120000000000001</v>
      </c>
      <c r="C22" s="11">
        <v>22.11</v>
      </c>
      <c r="D22" s="12" t="s">
        <v>6</v>
      </c>
      <c r="E22" s="13" t="s">
        <v>28</v>
      </c>
      <c r="F22" s="10">
        <f t="shared" si="4"/>
        <v>8.129999999999999</v>
      </c>
      <c r="I22" s="3"/>
      <c r="J22" s="10">
        <f t="shared" si="3"/>
        <v>8.239841280000002</v>
      </c>
      <c r="K22" s="11">
        <f t="shared" si="1"/>
        <v>35.58259584</v>
      </c>
      <c r="L22" s="10">
        <f t="shared" si="2"/>
        <v>13.08396672</v>
      </c>
      <c r="M22" s="5"/>
    </row>
    <row r="23" spans="1:13" ht="15">
      <c r="A23" s="1"/>
      <c r="B23" s="10">
        <f t="shared" si="0"/>
        <v>8.129999999999999</v>
      </c>
      <c r="C23" s="11">
        <v>30.24</v>
      </c>
      <c r="D23" s="12" t="s">
        <v>8</v>
      </c>
      <c r="E23" s="13" t="s">
        <v>29</v>
      </c>
      <c r="F23" s="10">
        <f t="shared" si="4"/>
        <v>2.379999999999999</v>
      </c>
      <c r="I23" s="3"/>
      <c r="J23" s="10">
        <f t="shared" si="3"/>
        <v>13.08396672</v>
      </c>
      <c r="K23" s="11">
        <f t="shared" si="1"/>
        <v>48.66656256</v>
      </c>
      <c r="L23" s="10">
        <f t="shared" si="2"/>
        <v>3.8302387199999988</v>
      </c>
      <c r="M23" s="5"/>
    </row>
    <row r="24" spans="1:13" ht="25.5">
      <c r="A24" s="1"/>
      <c r="B24" s="10">
        <f t="shared" si="0"/>
        <v>2.379999999999999</v>
      </c>
      <c r="C24" s="11">
        <v>32.62</v>
      </c>
      <c r="D24" s="12" t="s">
        <v>6</v>
      </c>
      <c r="E24" s="13" t="s">
        <v>30</v>
      </c>
      <c r="F24" s="10">
        <f t="shared" si="4"/>
        <v>15.260000000000005</v>
      </c>
      <c r="I24" s="3"/>
      <c r="J24" s="10">
        <f t="shared" si="3"/>
        <v>3.8302387199999988</v>
      </c>
      <c r="K24" s="11">
        <f t="shared" si="1"/>
        <v>52.49680128</v>
      </c>
      <c r="L24" s="10">
        <f t="shared" si="2"/>
        <v>24.55858944000001</v>
      </c>
      <c r="M24" s="5"/>
    </row>
    <row r="25" spans="1:13" ht="15">
      <c r="A25" s="1"/>
      <c r="B25" s="10">
        <f t="shared" si="0"/>
        <v>15.260000000000005</v>
      </c>
      <c r="C25" s="11">
        <v>47.88</v>
      </c>
      <c r="D25" s="12" t="s">
        <v>10</v>
      </c>
      <c r="E25" s="13" t="s">
        <v>31</v>
      </c>
      <c r="F25" s="10">
        <f t="shared" si="4"/>
        <v>0.3499999999999943</v>
      </c>
      <c r="I25" s="3"/>
      <c r="J25" s="10">
        <f t="shared" si="3"/>
        <v>24.55858944000001</v>
      </c>
      <c r="K25" s="11">
        <f t="shared" si="1"/>
        <v>77.05539072</v>
      </c>
      <c r="L25" s="10">
        <f t="shared" si="2"/>
        <v>0.5632703999999908</v>
      </c>
      <c r="M25" s="5"/>
    </row>
    <row r="26" spans="1:13" ht="15">
      <c r="A26" s="1"/>
      <c r="B26" s="10">
        <f t="shared" si="0"/>
        <v>0.3499999999999943</v>
      </c>
      <c r="C26" s="11">
        <v>48.23</v>
      </c>
      <c r="D26" s="12" t="s">
        <v>8</v>
      </c>
      <c r="E26" s="13" t="s">
        <v>32</v>
      </c>
      <c r="F26" s="10">
        <f t="shared" si="4"/>
        <v>1.2800000000000011</v>
      </c>
      <c r="I26" s="3"/>
      <c r="J26" s="10">
        <f t="shared" si="3"/>
        <v>0.5632703999999908</v>
      </c>
      <c r="K26" s="11">
        <f t="shared" si="1"/>
        <v>77.61866112</v>
      </c>
      <c r="L26" s="10">
        <f t="shared" si="2"/>
        <v>2.059960320000002</v>
      </c>
      <c r="M26" s="5"/>
    </row>
    <row r="27" spans="1:13" ht="15">
      <c r="A27" s="1"/>
      <c r="B27" s="10">
        <f t="shared" si="0"/>
        <v>1.2800000000000011</v>
      </c>
      <c r="C27" s="11">
        <v>49.51</v>
      </c>
      <c r="D27" s="12" t="s">
        <v>8</v>
      </c>
      <c r="E27" s="13" t="s">
        <v>33</v>
      </c>
      <c r="F27" s="10">
        <f t="shared" si="4"/>
        <v>0.060000000000002274</v>
      </c>
      <c r="I27" s="3"/>
      <c r="J27" s="10">
        <f t="shared" si="3"/>
        <v>2.059960320000002</v>
      </c>
      <c r="K27" s="11">
        <f t="shared" si="1"/>
        <v>79.67862144</v>
      </c>
      <c r="L27" s="10">
        <f t="shared" si="2"/>
        <v>0.09656064000000367</v>
      </c>
      <c r="M27" s="5"/>
    </row>
    <row r="28" spans="1:13" ht="51">
      <c r="A28" s="1"/>
      <c r="B28" s="10">
        <f t="shared" si="0"/>
        <v>0.060000000000002274</v>
      </c>
      <c r="C28" s="11">
        <v>49.57</v>
      </c>
      <c r="D28" s="17" t="s">
        <v>5</v>
      </c>
      <c r="E28" s="18" t="s">
        <v>88</v>
      </c>
      <c r="F28" s="10"/>
      <c r="I28" s="3"/>
      <c r="J28" s="10">
        <f t="shared" si="3"/>
        <v>0.09656064000000367</v>
      </c>
      <c r="K28" s="11">
        <f t="shared" si="1"/>
        <v>79.77518208000001</v>
      </c>
      <c r="L28" s="10">
        <f t="shared" si="2"/>
      </c>
      <c r="M28" s="5"/>
    </row>
    <row r="29" spans="1:13" ht="15">
      <c r="A29" s="1"/>
      <c r="B29" s="10">
        <f t="shared" si="0"/>
      </c>
      <c r="C29" s="11">
        <v>49.57</v>
      </c>
      <c r="D29" s="12" t="s">
        <v>8</v>
      </c>
      <c r="E29" s="13" t="s">
        <v>34</v>
      </c>
      <c r="F29" s="10">
        <f t="shared" si="4"/>
        <v>1.8299999999999983</v>
      </c>
      <c r="I29" s="3"/>
      <c r="J29" s="10">
        <f t="shared" si="3"/>
      </c>
      <c r="K29" s="11">
        <f t="shared" si="1"/>
        <v>79.77518208000001</v>
      </c>
      <c r="L29" s="10">
        <f t="shared" si="2"/>
        <v>2.9450995199999976</v>
      </c>
      <c r="M29" s="5"/>
    </row>
    <row r="30" spans="1:13" ht="15">
      <c r="A30" s="1"/>
      <c r="B30" s="10">
        <f t="shared" si="0"/>
        <v>1.8299999999999983</v>
      </c>
      <c r="C30" s="11">
        <v>51.4</v>
      </c>
      <c r="D30" s="17" t="s">
        <v>35</v>
      </c>
      <c r="E30" s="18" t="s">
        <v>36</v>
      </c>
      <c r="F30" s="10">
        <f t="shared" si="4"/>
        <v>1.25</v>
      </c>
      <c r="I30" s="3"/>
      <c r="J30" s="10">
        <f t="shared" si="3"/>
        <v>2.9450995199999976</v>
      </c>
      <c r="K30" s="11">
        <f t="shared" si="1"/>
        <v>82.7202816</v>
      </c>
      <c r="L30" s="10">
        <f t="shared" si="2"/>
        <v>2.01168</v>
      </c>
      <c r="M30" s="5"/>
    </row>
    <row r="31" spans="1:13" ht="15">
      <c r="A31" s="1"/>
      <c r="B31" s="10">
        <f t="shared" si="0"/>
        <v>1.25</v>
      </c>
      <c r="C31" s="11">
        <v>52.65</v>
      </c>
      <c r="D31" s="12" t="s">
        <v>8</v>
      </c>
      <c r="E31" s="13" t="s">
        <v>37</v>
      </c>
      <c r="F31" s="10">
        <f t="shared" si="4"/>
        <v>1.3700000000000045</v>
      </c>
      <c r="I31" s="3"/>
      <c r="J31" s="10">
        <f t="shared" si="3"/>
        <v>2.01168</v>
      </c>
      <c r="K31" s="11">
        <f t="shared" si="1"/>
        <v>84.7319616</v>
      </c>
      <c r="L31" s="10">
        <f t="shared" si="2"/>
        <v>2.2048012800000074</v>
      </c>
      <c r="M31" s="5"/>
    </row>
    <row r="32" spans="1:13" ht="15">
      <c r="A32" s="1"/>
      <c r="B32" s="10">
        <f t="shared" si="0"/>
        <v>1.3700000000000045</v>
      </c>
      <c r="C32" s="11">
        <v>54.02</v>
      </c>
      <c r="D32" s="12" t="s">
        <v>8</v>
      </c>
      <c r="E32" s="13" t="s">
        <v>38</v>
      </c>
      <c r="F32" s="10">
        <f t="shared" si="4"/>
        <v>10.229999999999997</v>
      </c>
      <c r="I32" s="3"/>
      <c r="J32" s="10">
        <f t="shared" si="3"/>
        <v>2.2048012800000074</v>
      </c>
      <c r="K32" s="11">
        <f t="shared" si="1"/>
        <v>86.93676288000002</v>
      </c>
      <c r="L32" s="10">
        <f t="shared" si="2"/>
        <v>16.463589119999995</v>
      </c>
      <c r="M32" s="5"/>
    </row>
    <row r="33" spans="1:13" ht="15">
      <c r="A33" s="1"/>
      <c r="B33" s="10">
        <f t="shared" si="0"/>
        <v>10.229999999999997</v>
      </c>
      <c r="C33" s="11">
        <v>64.25</v>
      </c>
      <c r="D33" s="12" t="s">
        <v>8</v>
      </c>
      <c r="E33" s="13" t="s">
        <v>39</v>
      </c>
      <c r="F33" s="10">
        <f t="shared" si="4"/>
        <v>0.4899999999999949</v>
      </c>
      <c r="I33" s="3"/>
      <c r="J33" s="10">
        <f t="shared" si="3"/>
        <v>16.463589119999995</v>
      </c>
      <c r="K33" s="11">
        <f t="shared" si="1"/>
        <v>103.40035200000001</v>
      </c>
      <c r="L33" s="10">
        <f t="shared" si="2"/>
        <v>0.7885785599999918</v>
      </c>
      <c r="M33" s="5"/>
    </row>
    <row r="34" spans="1:13" ht="15">
      <c r="A34" s="1"/>
      <c r="B34" s="10">
        <f aca="true" t="shared" si="5" ref="B34:B65">IF(ISNUMBER(F33),F33,"")</f>
        <v>0.4899999999999949</v>
      </c>
      <c r="C34" s="11">
        <v>64.74</v>
      </c>
      <c r="D34" s="12" t="s">
        <v>8</v>
      </c>
      <c r="E34" s="13" t="s">
        <v>40</v>
      </c>
      <c r="F34" s="10">
        <f t="shared" si="4"/>
        <v>0.1600000000000108</v>
      </c>
      <c r="I34" s="3"/>
      <c r="J34" s="10">
        <f aca="true" t="shared" si="6" ref="J34:J65">IF(ISNUMBER(B34),B34*1.609344,"")</f>
        <v>0.7885785599999918</v>
      </c>
      <c r="K34" s="11">
        <f aca="true" t="shared" si="7" ref="K34:K65">IF(ISNUMBER(C34),C34*1.609344,"")</f>
        <v>104.18893056</v>
      </c>
      <c r="L34" s="10">
        <f aca="true" t="shared" si="8" ref="L34:L65">IF(ISNUMBER(F34),F34*1.609344,"")</f>
        <v>0.2574950400000174</v>
      </c>
      <c r="M34" s="5"/>
    </row>
    <row r="35" spans="1:13" ht="15">
      <c r="A35" s="1"/>
      <c r="B35" s="10">
        <f t="shared" si="5"/>
        <v>0.1600000000000108</v>
      </c>
      <c r="C35" s="11">
        <v>64.9</v>
      </c>
      <c r="D35" s="12" t="s">
        <v>10</v>
      </c>
      <c r="E35" s="13" t="s">
        <v>41</v>
      </c>
      <c r="F35" s="10">
        <f t="shared" si="4"/>
        <v>0.30999999999998806</v>
      </c>
      <c r="I35" s="3"/>
      <c r="J35" s="10">
        <f t="shared" si="6"/>
        <v>0.2574950400000174</v>
      </c>
      <c r="K35" s="11">
        <f t="shared" si="7"/>
        <v>104.44642560000001</v>
      </c>
      <c r="L35" s="10">
        <f t="shared" si="8"/>
        <v>0.4988966399999808</v>
      </c>
      <c r="M35" s="5"/>
    </row>
    <row r="36" spans="1:13" ht="15">
      <c r="A36" s="1"/>
      <c r="B36" s="10">
        <f t="shared" si="5"/>
        <v>0.30999999999998806</v>
      </c>
      <c r="C36" s="11">
        <v>65.21</v>
      </c>
      <c r="D36" s="12" t="s">
        <v>10</v>
      </c>
      <c r="E36" s="13" t="s">
        <v>42</v>
      </c>
      <c r="F36" s="10">
        <f t="shared" si="4"/>
        <v>0.010000000000005116</v>
      </c>
      <c r="I36" s="3"/>
      <c r="J36" s="10">
        <f t="shared" si="6"/>
        <v>0.4988966399999808</v>
      </c>
      <c r="K36" s="11">
        <f t="shared" si="7"/>
        <v>104.94532224</v>
      </c>
      <c r="L36" s="10">
        <f t="shared" si="8"/>
        <v>0.016093440000008234</v>
      </c>
      <c r="M36" s="5"/>
    </row>
    <row r="37" spans="1:13" ht="15">
      <c r="A37" s="1"/>
      <c r="B37" s="10">
        <f t="shared" si="5"/>
        <v>0.010000000000005116</v>
      </c>
      <c r="C37" s="11">
        <v>65.22</v>
      </c>
      <c r="D37" s="12" t="s">
        <v>8</v>
      </c>
      <c r="E37" s="13" t="s">
        <v>43</v>
      </c>
      <c r="F37" s="10">
        <f t="shared" si="4"/>
        <v>1.2000000000000028</v>
      </c>
      <c r="I37" s="3"/>
      <c r="J37" s="10">
        <f t="shared" si="6"/>
        <v>0.016093440000008234</v>
      </c>
      <c r="K37" s="11">
        <f t="shared" si="7"/>
        <v>104.96141568</v>
      </c>
      <c r="L37" s="10">
        <f t="shared" si="8"/>
        <v>1.9312128000000046</v>
      </c>
      <c r="M37" s="5"/>
    </row>
    <row r="38" spans="1:13" ht="15">
      <c r="A38" s="1"/>
      <c r="B38" s="10">
        <f t="shared" si="5"/>
        <v>1.2000000000000028</v>
      </c>
      <c r="C38" s="11">
        <v>66.42</v>
      </c>
      <c r="D38" s="12" t="s">
        <v>10</v>
      </c>
      <c r="E38" s="13" t="s">
        <v>44</v>
      </c>
      <c r="F38" s="10">
        <f t="shared" si="4"/>
        <v>0.1700000000000017</v>
      </c>
      <c r="I38" s="3"/>
      <c r="J38" s="10">
        <f t="shared" si="6"/>
        <v>1.9312128000000046</v>
      </c>
      <c r="K38" s="11">
        <f t="shared" si="7"/>
        <v>106.89262848000001</v>
      </c>
      <c r="L38" s="10">
        <f t="shared" si="8"/>
        <v>0.27358848000000274</v>
      </c>
      <c r="M38" s="5"/>
    </row>
    <row r="39" spans="1:13" ht="15">
      <c r="A39" s="1"/>
      <c r="B39" s="10">
        <f t="shared" si="5"/>
        <v>0.1700000000000017</v>
      </c>
      <c r="C39" s="11">
        <v>66.59</v>
      </c>
      <c r="D39" s="12" t="s">
        <v>8</v>
      </c>
      <c r="E39" s="13" t="s">
        <v>45</v>
      </c>
      <c r="F39" s="10">
        <f t="shared" si="4"/>
        <v>8.280000000000001</v>
      </c>
      <c r="I39" s="3"/>
      <c r="J39" s="10">
        <f t="shared" si="6"/>
        <v>0.27358848000000274</v>
      </c>
      <c r="K39" s="11">
        <f t="shared" si="7"/>
        <v>107.16621696000001</v>
      </c>
      <c r="L39" s="10">
        <f t="shared" si="8"/>
        <v>13.325368320000003</v>
      </c>
      <c r="M39" s="5"/>
    </row>
    <row r="40" spans="1:13" ht="15">
      <c r="A40" s="1"/>
      <c r="B40" s="10">
        <f t="shared" si="5"/>
        <v>8.280000000000001</v>
      </c>
      <c r="C40" s="11">
        <v>74.87</v>
      </c>
      <c r="D40" s="12" t="s">
        <v>8</v>
      </c>
      <c r="E40" s="13" t="s">
        <v>46</v>
      </c>
      <c r="F40" s="10">
        <f t="shared" si="4"/>
        <v>2.4599999999999937</v>
      </c>
      <c r="I40" s="3"/>
      <c r="J40" s="10">
        <f t="shared" si="6"/>
        <v>13.325368320000003</v>
      </c>
      <c r="K40" s="11">
        <f t="shared" si="7"/>
        <v>120.49158528000001</v>
      </c>
      <c r="L40" s="10">
        <f t="shared" si="8"/>
        <v>3.95898623999999</v>
      </c>
      <c r="M40" s="5"/>
    </row>
    <row r="41" spans="1:13" ht="15">
      <c r="A41" s="1"/>
      <c r="B41" s="10">
        <f t="shared" si="5"/>
        <v>2.4599999999999937</v>
      </c>
      <c r="C41" s="11">
        <v>77.33</v>
      </c>
      <c r="D41" s="17" t="s">
        <v>35</v>
      </c>
      <c r="E41" s="18" t="s">
        <v>47</v>
      </c>
      <c r="F41" s="10">
        <f t="shared" si="4"/>
        <v>2.450000000000003</v>
      </c>
      <c r="I41" s="3"/>
      <c r="J41" s="10">
        <f t="shared" si="6"/>
        <v>3.95898623999999</v>
      </c>
      <c r="K41" s="11">
        <f t="shared" si="7"/>
        <v>124.45057152000001</v>
      </c>
      <c r="L41" s="10">
        <f t="shared" si="8"/>
        <v>3.942892800000005</v>
      </c>
      <c r="M41" s="5"/>
    </row>
    <row r="42" spans="1:13" ht="15">
      <c r="A42" s="1"/>
      <c r="B42" s="10">
        <f t="shared" si="5"/>
        <v>2.450000000000003</v>
      </c>
      <c r="C42" s="11">
        <v>79.78</v>
      </c>
      <c r="D42" s="12" t="s">
        <v>6</v>
      </c>
      <c r="E42" s="13" t="s">
        <v>48</v>
      </c>
      <c r="F42" s="10">
        <f t="shared" si="4"/>
        <v>0.769999999999996</v>
      </c>
      <c r="I42" s="3"/>
      <c r="J42" s="10">
        <f t="shared" si="6"/>
        <v>3.942892800000005</v>
      </c>
      <c r="K42" s="11">
        <f t="shared" si="7"/>
        <v>128.39346432000002</v>
      </c>
      <c r="L42" s="10">
        <f t="shared" si="8"/>
        <v>1.2391948799999937</v>
      </c>
      <c r="M42" s="5"/>
    </row>
    <row r="43" spans="1:13" ht="15">
      <c r="A43" s="1"/>
      <c r="B43" s="10">
        <f t="shared" si="5"/>
        <v>0.769999999999996</v>
      </c>
      <c r="C43" s="11">
        <v>80.55</v>
      </c>
      <c r="D43" s="12" t="s">
        <v>10</v>
      </c>
      <c r="E43" s="13" t="s">
        <v>49</v>
      </c>
      <c r="F43" s="10">
        <f t="shared" si="4"/>
        <v>0.060000000000002274</v>
      </c>
      <c r="I43" s="3"/>
      <c r="J43" s="10">
        <f t="shared" si="6"/>
        <v>1.2391948799999937</v>
      </c>
      <c r="K43" s="11">
        <f t="shared" si="7"/>
        <v>129.6326592</v>
      </c>
      <c r="L43" s="10">
        <f t="shared" si="8"/>
        <v>0.09656064000000367</v>
      </c>
      <c r="M43" s="5"/>
    </row>
    <row r="44" spans="1:13" ht="38.25">
      <c r="A44" s="1"/>
      <c r="B44" s="10">
        <f t="shared" si="5"/>
        <v>0.060000000000002274</v>
      </c>
      <c r="C44" s="11">
        <v>80.61</v>
      </c>
      <c r="D44" s="17" t="s">
        <v>5</v>
      </c>
      <c r="E44" s="18" t="s">
        <v>89</v>
      </c>
      <c r="F44" s="10"/>
      <c r="I44" s="3"/>
      <c r="J44" s="10">
        <f t="shared" si="6"/>
        <v>0.09656064000000367</v>
      </c>
      <c r="K44" s="11">
        <f t="shared" si="7"/>
        <v>129.72921984</v>
      </c>
      <c r="L44" s="10">
        <f t="shared" si="8"/>
      </c>
      <c r="M44" s="5"/>
    </row>
    <row r="45" spans="1:13" ht="15">
      <c r="A45" s="1"/>
      <c r="B45" s="10">
        <f t="shared" si="5"/>
      </c>
      <c r="C45" s="11">
        <v>80.61</v>
      </c>
      <c r="D45" s="12" t="s">
        <v>8</v>
      </c>
      <c r="E45" s="13" t="s">
        <v>50</v>
      </c>
      <c r="F45" s="10">
        <f t="shared" si="4"/>
        <v>12.540000000000006</v>
      </c>
      <c r="I45" s="3"/>
      <c r="J45" s="10">
        <f t="shared" si="6"/>
      </c>
      <c r="K45" s="11">
        <f t="shared" si="7"/>
        <v>129.72921984</v>
      </c>
      <c r="L45" s="10">
        <f t="shared" si="8"/>
        <v>20.18117376000001</v>
      </c>
      <c r="M45" s="5"/>
    </row>
    <row r="46" spans="1:13" ht="15">
      <c r="A46" s="1"/>
      <c r="B46" s="10">
        <f t="shared" si="5"/>
        <v>12.540000000000006</v>
      </c>
      <c r="C46" s="11">
        <v>93.15</v>
      </c>
      <c r="D46" s="12" t="s">
        <v>8</v>
      </c>
      <c r="E46" s="13" t="s">
        <v>51</v>
      </c>
      <c r="F46" s="10">
        <f t="shared" si="4"/>
        <v>16.97</v>
      </c>
      <c r="I46" s="3"/>
      <c r="J46" s="10">
        <f t="shared" si="6"/>
        <v>20.18117376000001</v>
      </c>
      <c r="K46" s="11">
        <f t="shared" si="7"/>
        <v>149.91039360000002</v>
      </c>
      <c r="L46" s="10">
        <f t="shared" si="8"/>
        <v>27.31056768</v>
      </c>
      <c r="M46" s="5"/>
    </row>
    <row r="47" spans="1:13" ht="15">
      <c r="A47" s="1"/>
      <c r="B47" s="10">
        <f t="shared" si="5"/>
        <v>16.97</v>
      </c>
      <c r="C47" s="11">
        <v>110.12</v>
      </c>
      <c r="D47" s="12" t="s">
        <v>10</v>
      </c>
      <c r="E47" s="13" t="s">
        <v>52</v>
      </c>
      <c r="F47" s="10">
        <f t="shared" si="4"/>
        <v>9.549999999999997</v>
      </c>
      <c r="I47" s="3"/>
      <c r="J47" s="10">
        <f t="shared" si="6"/>
        <v>27.31056768</v>
      </c>
      <c r="K47" s="11">
        <f t="shared" si="7"/>
        <v>177.22096128</v>
      </c>
      <c r="L47" s="10">
        <f t="shared" si="8"/>
        <v>15.369235199999997</v>
      </c>
      <c r="M47" s="5"/>
    </row>
    <row r="48" spans="1:13" ht="76.5">
      <c r="A48" s="1"/>
      <c r="B48" s="10">
        <f t="shared" si="5"/>
        <v>9.549999999999997</v>
      </c>
      <c r="C48" s="11">
        <v>119.67</v>
      </c>
      <c r="D48" s="17" t="s">
        <v>5</v>
      </c>
      <c r="E48" s="18" t="s">
        <v>90</v>
      </c>
      <c r="F48" s="10"/>
      <c r="I48" s="3"/>
      <c r="J48" s="10">
        <f t="shared" si="6"/>
        <v>15.369235199999997</v>
      </c>
      <c r="K48" s="11">
        <f t="shared" si="7"/>
        <v>192.59019648</v>
      </c>
      <c r="L48" s="10">
        <f t="shared" si="8"/>
      </c>
      <c r="M48" s="5"/>
    </row>
    <row r="49" spans="1:13" ht="15">
      <c r="A49" s="1"/>
      <c r="B49" s="10">
        <f t="shared" si="5"/>
      </c>
      <c r="C49" s="11">
        <v>119.67</v>
      </c>
      <c r="D49" s="12" t="s">
        <v>8</v>
      </c>
      <c r="E49" s="13" t="s">
        <v>53</v>
      </c>
      <c r="F49" s="10">
        <f t="shared" si="4"/>
        <v>10.149999999999991</v>
      </c>
      <c r="I49" s="3"/>
      <c r="J49" s="10">
        <f t="shared" si="6"/>
      </c>
      <c r="K49" s="11">
        <f t="shared" si="7"/>
        <v>192.59019648</v>
      </c>
      <c r="L49" s="10">
        <f t="shared" si="8"/>
        <v>16.334841599999987</v>
      </c>
      <c r="M49" s="5"/>
    </row>
    <row r="50" spans="1:13" ht="15">
      <c r="A50" s="1"/>
      <c r="B50" s="10">
        <f t="shared" si="5"/>
        <v>10.149999999999991</v>
      </c>
      <c r="C50" s="11">
        <v>129.82</v>
      </c>
      <c r="D50" s="12" t="s">
        <v>8</v>
      </c>
      <c r="E50" s="13" t="s">
        <v>54</v>
      </c>
      <c r="F50" s="10">
        <f t="shared" si="4"/>
        <v>13.120000000000005</v>
      </c>
      <c r="I50" s="3"/>
      <c r="J50" s="10">
        <f t="shared" si="6"/>
        <v>16.334841599999987</v>
      </c>
      <c r="K50" s="11">
        <f t="shared" si="7"/>
        <v>208.92503808</v>
      </c>
      <c r="L50" s="10">
        <f t="shared" si="8"/>
        <v>21.11459328000001</v>
      </c>
      <c r="M50" s="5"/>
    </row>
    <row r="51" spans="1:13" ht="51">
      <c r="A51" s="1"/>
      <c r="B51" s="10">
        <f t="shared" si="5"/>
        <v>13.120000000000005</v>
      </c>
      <c r="C51" s="11">
        <v>142.94</v>
      </c>
      <c r="D51" s="17" t="s">
        <v>5</v>
      </c>
      <c r="E51" s="18" t="s">
        <v>91</v>
      </c>
      <c r="F51" s="10"/>
      <c r="I51" s="3"/>
      <c r="J51" s="10">
        <f t="shared" si="6"/>
        <v>21.11459328000001</v>
      </c>
      <c r="K51" s="11">
        <f t="shared" si="7"/>
        <v>230.03963136000002</v>
      </c>
      <c r="L51" s="10">
        <f t="shared" si="8"/>
      </c>
      <c r="M51" s="5"/>
    </row>
    <row r="52" spans="1:13" ht="15">
      <c r="A52" s="1"/>
      <c r="B52" s="10">
        <f t="shared" si="5"/>
      </c>
      <c r="C52" s="11">
        <v>142.94</v>
      </c>
      <c r="D52" s="12" t="s">
        <v>6</v>
      </c>
      <c r="E52" s="13" t="s">
        <v>53</v>
      </c>
      <c r="F52" s="10">
        <f t="shared" si="4"/>
        <v>8.289999999999992</v>
      </c>
      <c r="I52" s="3"/>
      <c r="J52" s="10">
        <f t="shared" si="6"/>
      </c>
      <c r="K52" s="11">
        <f t="shared" si="7"/>
        <v>230.03963136000002</v>
      </c>
      <c r="L52" s="10">
        <f t="shared" si="8"/>
        <v>13.341461759999989</v>
      </c>
      <c r="M52" s="5"/>
    </row>
    <row r="53" spans="1:13" ht="15">
      <c r="A53" s="1"/>
      <c r="B53" s="10">
        <f t="shared" si="5"/>
        <v>8.289999999999992</v>
      </c>
      <c r="C53" s="11">
        <v>151.23</v>
      </c>
      <c r="D53" s="12" t="s">
        <v>10</v>
      </c>
      <c r="E53" s="13" t="s">
        <v>55</v>
      </c>
      <c r="F53" s="10">
        <f t="shared" si="4"/>
        <v>3.140000000000015</v>
      </c>
      <c r="I53" s="3"/>
      <c r="J53" s="10">
        <f t="shared" si="6"/>
        <v>13.341461759999989</v>
      </c>
      <c r="K53" s="11">
        <f t="shared" si="7"/>
        <v>243.38109312</v>
      </c>
      <c r="L53" s="10">
        <f t="shared" si="8"/>
        <v>5.053340160000024</v>
      </c>
      <c r="M53" s="5"/>
    </row>
    <row r="54" spans="1:13" ht="15">
      <c r="A54" s="1"/>
      <c r="B54" s="10">
        <f t="shared" si="5"/>
        <v>3.140000000000015</v>
      </c>
      <c r="C54" s="11">
        <v>154.37</v>
      </c>
      <c r="D54" s="12" t="s">
        <v>10</v>
      </c>
      <c r="E54" s="13" t="s">
        <v>56</v>
      </c>
      <c r="F54" s="10">
        <f t="shared" si="4"/>
        <v>3.049999999999983</v>
      </c>
      <c r="I54" s="3"/>
      <c r="J54" s="10">
        <f t="shared" si="6"/>
        <v>5.053340160000024</v>
      </c>
      <c r="K54" s="11">
        <f t="shared" si="7"/>
        <v>248.43443328000004</v>
      </c>
      <c r="L54" s="10">
        <f t="shared" si="8"/>
        <v>4.908499199999973</v>
      </c>
      <c r="M54" s="5"/>
    </row>
    <row r="55" spans="1:13" ht="15">
      <c r="A55" s="1"/>
      <c r="B55" s="10">
        <f t="shared" si="5"/>
        <v>3.049999999999983</v>
      </c>
      <c r="C55" s="11">
        <v>157.42</v>
      </c>
      <c r="D55" s="12" t="s">
        <v>8</v>
      </c>
      <c r="E55" s="13" t="s">
        <v>57</v>
      </c>
      <c r="F55" s="10">
        <f t="shared" si="4"/>
        <v>7.630000000000024</v>
      </c>
      <c r="I55" s="3"/>
      <c r="J55" s="10">
        <f t="shared" si="6"/>
        <v>4.908499199999973</v>
      </c>
      <c r="K55" s="11">
        <f t="shared" si="7"/>
        <v>253.34293248</v>
      </c>
      <c r="L55" s="10">
        <f t="shared" si="8"/>
        <v>12.279294720000038</v>
      </c>
      <c r="M55" s="5"/>
    </row>
    <row r="56" spans="1:13" ht="15">
      <c r="A56" s="1"/>
      <c r="B56" s="10">
        <f t="shared" si="5"/>
        <v>7.630000000000024</v>
      </c>
      <c r="C56" s="11">
        <v>165.05</v>
      </c>
      <c r="D56" s="12" t="s">
        <v>10</v>
      </c>
      <c r="E56" s="13" t="s">
        <v>58</v>
      </c>
      <c r="F56" s="10">
        <f t="shared" si="4"/>
        <v>5.1299999999999955</v>
      </c>
      <c r="I56" s="3"/>
      <c r="J56" s="10">
        <f t="shared" si="6"/>
        <v>12.279294720000038</v>
      </c>
      <c r="K56" s="11">
        <f t="shared" si="7"/>
        <v>265.62222720000005</v>
      </c>
      <c r="L56" s="10">
        <f t="shared" si="8"/>
        <v>8.255934719999994</v>
      </c>
      <c r="M56" s="5"/>
    </row>
    <row r="57" spans="1:13" ht="15">
      <c r="A57" s="1"/>
      <c r="B57" s="10">
        <f t="shared" si="5"/>
        <v>5.1299999999999955</v>
      </c>
      <c r="C57" s="11">
        <v>170.18</v>
      </c>
      <c r="D57" s="12" t="s">
        <v>8</v>
      </c>
      <c r="E57" s="13" t="s">
        <v>59</v>
      </c>
      <c r="F57" s="10">
        <f t="shared" si="4"/>
        <v>0.01999999999998181</v>
      </c>
      <c r="I57" s="3"/>
      <c r="J57" s="10">
        <f t="shared" si="6"/>
        <v>8.255934719999994</v>
      </c>
      <c r="K57" s="11">
        <f t="shared" si="7"/>
        <v>273.87816192</v>
      </c>
      <c r="L57" s="10">
        <f t="shared" si="8"/>
        <v>0.032186879999970726</v>
      </c>
      <c r="M57" s="5"/>
    </row>
    <row r="58" spans="1:13" ht="15">
      <c r="A58" s="1"/>
      <c r="B58" s="10">
        <f t="shared" si="5"/>
        <v>0.01999999999998181</v>
      </c>
      <c r="C58" s="11">
        <v>170.2</v>
      </c>
      <c r="D58" s="12" t="s">
        <v>10</v>
      </c>
      <c r="E58" s="13" t="s">
        <v>60</v>
      </c>
      <c r="F58" s="10">
        <f t="shared" si="4"/>
        <v>0.3900000000000148</v>
      </c>
      <c r="I58" s="3"/>
      <c r="J58" s="10">
        <f t="shared" si="6"/>
        <v>0.032186879999970726</v>
      </c>
      <c r="K58" s="11">
        <f t="shared" si="7"/>
        <v>273.9103488</v>
      </c>
      <c r="L58" s="10">
        <f t="shared" si="8"/>
        <v>0.6276441600000239</v>
      </c>
      <c r="M58" s="5"/>
    </row>
    <row r="59" spans="1:13" ht="15">
      <c r="A59" s="1"/>
      <c r="B59" s="10">
        <f t="shared" si="5"/>
        <v>0.3900000000000148</v>
      </c>
      <c r="C59" s="11">
        <v>170.59</v>
      </c>
      <c r="D59" s="12" t="s">
        <v>8</v>
      </c>
      <c r="E59" s="13" t="s">
        <v>61</v>
      </c>
      <c r="F59" s="10">
        <f t="shared" si="4"/>
        <v>0.009999999999990905</v>
      </c>
      <c r="I59" s="3"/>
      <c r="J59" s="10">
        <f t="shared" si="6"/>
        <v>0.6276441600000239</v>
      </c>
      <c r="K59" s="11">
        <f t="shared" si="7"/>
        <v>274.53799296</v>
      </c>
      <c r="L59" s="10">
        <f t="shared" si="8"/>
        <v>0.016093439999985363</v>
      </c>
      <c r="M59" s="5"/>
    </row>
    <row r="60" spans="1:13" ht="15">
      <c r="A60" s="1"/>
      <c r="B60" s="10">
        <f t="shared" si="5"/>
        <v>0.009999999999990905</v>
      </c>
      <c r="C60" s="11">
        <v>170.6</v>
      </c>
      <c r="D60" s="12" t="s">
        <v>10</v>
      </c>
      <c r="E60" s="13" t="s">
        <v>62</v>
      </c>
      <c r="F60" s="10">
        <f t="shared" si="4"/>
        <v>0.6200000000000045</v>
      </c>
      <c r="I60" s="3"/>
      <c r="J60" s="10">
        <f t="shared" si="6"/>
        <v>0.016093439999985363</v>
      </c>
      <c r="K60" s="11">
        <f t="shared" si="7"/>
        <v>274.5540864</v>
      </c>
      <c r="L60" s="10">
        <f t="shared" si="8"/>
        <v>0.9977932800000073</v>
      </c>
      <c r="M60" s="5"/>
    </row>
    <row r="61" spans="1:13" ht="15">
      <c r="A61" s="1"/>
      <c r="B61" s="10">
        <f t="shared" si="5"/>
        <v>0.6200000000000045</v>
      </c>
      <c r="C61" s="11">
        <v>171.22</v>
      </c>
      <c r="D61" s="12" t="s">
        <v>63</v>
      </c>
      <c r="E61" s="13" t="s">
        <v>64</v>
      </c>
      <c r="F61" s="10">
        <f t="shared" si="4"/>
        <v>0.3100000000000023</v>
      </c>
      <c r="I61" s="3"/>
      <c r="J61" s="10">
        <f t="shared" si="6"/>
        <v>0.9977932800000073</v>
      </c>
      <c r="K61" s="11">
        <f t="shared" si="7"/>
        <v>275.55187968</v>
      </c>
      <c r="L61" s="10">
        <f t="shared" si="8"/>
        <v>0.49889664000000367</v>
      </c>
      <c r="M61" s="5"/>
    </row>
    <row r="62" spans="1:13" ht="15">
      <c r="A62" s="1"/>
      <c r="B62" s="10">
        <f t="shared" si="5"/>
        <v>0.3100000000000023</v>
      </c>
      <c r="C62" s="11">
        <v>171.53</v>
      </c>
      <c r="D62" s="12" t="s">
        <v>10</v>
      </c>
      <c r="E62" s="13" t="s">
        <v>65</v>
      </c>
      <c r="F62" s="10">
        <f t="shared" si="4"/>
        <v>0.3100000000000023</v>
      </c>
      <c r="I62" s="3"/>
      <c r="J62" s="10">
        <f t="shared" si="6"/>
        <v>0.49889664000000367</v>
      </c>
      <c r="K62" s="11">
        <f t="shared" si="7"/>
        <v>276.05077632</v>
      </c>
      <c r="L62" s="10">
        <f t="shared" si="8"/>
        <v>0.49889664000000367</v>
      </c>
      <c r="M62" s="5"/>
    </row>
    <row r="63" spans="1:13" ht="25.5">
      <c r="A63" s="1"/>
      <c r="B63" s="10">
        <f t="shared" si="5"/>
        <v>0.3100000000000023</v>
      </c>
      <c r="C63" s="11">
        <v>171.84</v>
      </c>
      <c r="D63" s="12" t="s">
        <v>8</v>
      </c>
      <c r="E63" s="13" t="s">
        <v>66</v>
      </c>
      <c r="F63" s="10">
        <f t="shared" si="4"/>
        <v>0.5799999999999841</v>
      </c>
      <c r="I63" s="3"/>
      <c r="J63" s="10">
        <f t="shared" si="6"/>
        <v>0.49889664000000367</v>
      </c>
      <c r="K63" s="11">
        <f t="shared" si="7"/>
        <v>276.54967296</v>
      </c>
      <c r="L63" s="10">
        <f t="shared" si="8"/>
        <v>0.9334195199999744</v>
      </c>
      <c r="M63" s="5"/>
    </row>
    <row r="64" spans="1:13" ht="15">
      <c r="A64" s="1"/>
      <c r="B64" s="10">
        <f t="shared" si="5"/>
        <v>0.5799999999999841</v>
      </c>
      <c r="C64" s="11">
        <v>172.42</v>
      </c>
      <c r="D64" s="12" t="s">
        <v>8</v>
      </c>
      <c r="E64" s="13" t="s">
        <v>67</v>
      </c>
      <c r="F64" s="10">
        <f t="shared" si="4"/>
        <v>0.05000000000001137</v>
      </c>
      <c r="I64" s="3"/>
      <c r="J64" s="10">
        <f t="shared" si="6"/>
        <v>0.9334195199999744</v>
      </c>
      <c r="K64" s="11">
        <f t="shared" si="7"/>
        <v>277.48309248</v>
      </c>
      <c r="L64" s="10">
        <f t="shared" si="8"/>
        <v>0.08046720000001831</v>
      </c>
      <c r="M64" s="5"/>
    </row>
    <row r="65" spans="1:13" ht="15">
      <c r="A65" s="1"/>
      <c r="B65" s="10">
        <f t="shared" si="5"/>
        <v>0.05000000000001137</v>
      </c>
      <c r="C65" s="11">
        <v>172.47</v>
      </c>
      <c r="D65" s="12" t="s">
        <v>10</v>
      </c>
      <c r="E65" s="13" t="s">
        <v>68</v>
      </c>
      <c r="F65" s="10">
        <f t="shared" si="4"/>
        <v>0.5500000000000114</v>
      </c>
      <c r="I65" s="3"/>
      <c r="J65" s="10">
        <f t="shared" si="6"/>
        <v>0.08046720000001831</v>
      </c>
      <c r="K65" s="11">
        <f t="shared" si="7"/>
        <v>277.56355968</v>
      </c>
      <c r="L65" s="10">
        <f t="shared" si="8"/>
        <v>0.8851392000000183</v>
      </c>
      <c r="M65" s="5"/>
    </row>
    <row r="66" spans="1:13" ht="15">
      <c r="A66" s="1"/>
      <c r="B66" s="10">
        <f aca="true" t="shared" si="9" ref="B66:B84">IF(ISNUMBER(F65),F65,"")</f>
        <v>0.5500000000000114</v>
      </c>
      <c r="C66" s="11">
        <v>173.02</v>
      </c>
      <c r="D66" s="12" t="s">
        <v>10</v>
      </c>
      <c r="E66" s="13" t="s">
        <v>69</v>
      </c>
      <c r="F66" s="10">
        <f t="shared" si="4"/>
        <v>0.09999999999999432</v>
      </c>
      <c r="I66" s="3"/>
      <c r="J66" s="10">
        <f aca="true" t="shared" si="10" ref="J66:J84">IF(ISNUMBER(B66),B66*1.609344,"")</f>
        <v>0.8851392000000183</v>
      </c>
      <c r="K66" s="11">
        <f aca="true" t="shared" si="11" ref="K66:K84">IF(ISNUMBER(C66),C66*1.609344,"")</f>
        <v>278.44869888000005</v>
      </c>
      <c r="L66" s="10">
        <f aca="true" t="shared" si="12" ref="L66:L84">IF(ISNUMBER(F66),F66*1.609344,"")</f>
        <v>0.16093439999999087</v>
      </c>
      <c r="M66" s="5"/>
    </row>
    <row r="67" spans="1:13" ht="15">
      <c r="A67" s="1"/>
      <c r="B67" s="10">
        <f t="shared" si="9"/>
        <v>0.09999999999999432</v>
      </c>
      <c r="C67" s="11">
        <v>173.12</v>
      </c>
      <c r="D67" s="12" t="s">
        <v>8</v>
      </c>
      <c r="E67" s="13" t="s">
        <v>70</v>
      </c>
      <c r="F67" s="10">
        <f t="shared" si="4"/>
        <v>1.049999999999983</v>
      </c>
      <c r="I67" s="3"/>
      <c r="J67" s="10">
        <f t="shared" si="10"/>
        <v>0.16093439999999087</v>
      </c>
      <c r="K67" s="11">
        <f t="shared" si="11"/>
        <v>278.60963328</v>
      </c>
      <c r="L67" s="10">
        <f t="shared" si="12"/>
        <v>1.6898111999999728</v>
      </c>
      <c r="M67" s="5"/>
    </row>
    <row r="68" spans="1:13" ht="25.5">
      <c r="A68" s="1"/>
      <c r="B68" s="10">
        <f t="shared" si="9"/>
        <v>1.049999999999983</v>
      </c>
      <c r="C68" s="11">
        <v>174.17</v>
      </c>
      <c r="D68" s="12" t="s">
        <v>6</v>
      </c>
      <c r="E68" s="13" t="s">
        <v>71</v>
      </c>
      <c r="F68" s="10">
        <f t="shared" si="4"/>
        <v>4.430000000000007</v>
      </c>
      <c r="I68" s="3"/>
      <c r="J68" s="10">
        <f t="shared" si="10"/>
        <v>1.6898111999999728</v>
      </c>
      <c r="K68" s="11">
        <f t="shared" si="11"/>
        <v>280.29944448</v>
      </c>
      <c r="L68" s="10">
        <f t="shared" si="12"/>
        <v>7.129393920000012</v>
      </c>
      <c r="M68" s="5"/>
    </row>
    <row r="69" spans="1:13" ht="15">
      <c r="A69" s="1"/>
      <c r="B69" s="10">
        <f t="shared" si="9"/>
        <v>4.430000000000007</v>
      </c>
      <c r="C69" s="11">
        <v>178.6</v>
      </c>
      <c r="D69" s="12" t="s">
        <v>10</v>
      </c>
      <c r="E69" s="13" t="s">
        <v>72</v>
      </c>
      <c r="F69" s="10">
        <f aca="true" t="shared" si="13" ref="F69:F79">C70-C69</f>
        <v>0.12999999999999545</v>
      </c>
      <c r="I69" s="3"/>
      <c r="J69" s="10">
        <f t="shared" si="10"/>
        <v>7.129393920000012</v>
      </c>
      <c r="K69" s="11">
        <f t="shared" si="11"/>
        <v>287.4288384</v>
      </c>
      <c r="L69" s="10">
        <f t="shared" si="12"/>
        <v>0.2092147199999927</v>
      </c>
      <c r="M69" s="5"/>
    </row>
    <row r="70" spans="1:13" ht="15">
      <c r="A70" s="1"/>
      <c r="B70" s="10">
        <f t="shared" si="9"/>
        <v>0.12999999999999545</v>
      </c>
      <c r="C70" s="11">
        <v>178.73</v>
      </c>
      <c r="D70" s="12" t="s">
        <v>8</v>
      </c>
      <c r="E70" s="13" t="s">
        <v>73</v>
      </c>
      <c r="F70" s="10">
        <f t="shared" si="13"/>
        <v>2.390000000000015</v>
      </c>
      <c r="I70" s="3"/>
      <c r="J70" s="10">
        <f t="shared" si="10"/>
        <v>0.2092147199999927</v>
      </c>
      <c r="K70" s="11">
        <f t="shared" si="11"/>
        <v>287.63805312</v>
      </c>
      <c r="L70" s="10">
        <f t="shared" si="12"/>
        <v>3.846332160000024</v>
      </c>
      <c r="M70" s="5"/>
    </row>
    <row r="71" spans="1:13" ht="25.5">
      <c r="A71" s="1"/>
      <c r="B71" s="10">
        <f t="shared" si="9"/>
        <v>2.390000000000015</v>
      </c>
      <c r="C71" s="11">
        <v>181.12</v>
      </c>
      <c r="D71" s="12" t="s">
        <v>6</v>
      </c>
      <c r="E71" s="13" t="s">
        <v>74</v>
      </c>
      <c r="F71" s="10">
        <f t="shared" si="13"/>
        <v>0.009999999999990905</v>
      </c>
      <c r="I71" s="3"/>
      <c r="J71" s="10">
        <f t="shared" si="10"/>
        <v>3.846332160000024</v>
      </c>
      <c r="K71" s="11">
        <f t="shared" si="11"/>
        <v>291.48438528</v>
      </c>
      <c r="L71" s="10">
        <f t="shared" si="12"/>
        <v>0.016093439999985363</v>
      </c>
      <c r="M71" s="5"/>
    </row>
    <row r="72" spans="1:13" ht="15">
      <c r="A72" s="1"/>
      <c r="B72" s="10">
        <f t="shared" si="9"/>
        <v>0.009999999999990905</v>
      </c>
      <c r="C72" s="11">
        <v>181.13</v>
      </c>
      <c r="D72" s="12" t="s">
        <v>10</v>
      </c>
      <c r="E72" s="13" t="s">
        <v>75</v>
      </c>
      <c r="F72" s="10">
        <f t="shared" si="13"/>
        <v>2.4000000000000057</v>
      </c>
      <c r="I72" s="3"/>
      <c r="J72" s="10">
        <f t="shared" si="10"/>
        <v>0.016093439999985363</v>
      </c>
      <c r="K72" s="11">
        <f t="shared" si="11"/>
        <v>291.50047872</v>
      </c>
      <c r="L72" s="10">
        <f t="shared" si="12"/>
        <v>3.8624256000000092</v>
      </c>
      <c r="M72" s="5"/>
    </row>
    <row r="73" spans="1:13" ht="15">
      <c r="A73" s="1"/>
      <c r="B73" s="10">
        <f t="shared" si="9"/>
        <v>2.4000000000000057</v>
      </c>
      <c r="C73" s="11">
        <v>183.53</v>
      </c>
      <c r="D73" s="12" t="s">
        <v>10</v>
      </c>
      <c r="E73" s="13" t="s">
        <v>76</v>
      </c>
      <c r="F73" s="10">
        <f t="shared" si="13"/>
        <v>1.3100000000000023</v>
      </c>
      <c r="I73" s="3"/>
      <c r="J73" s="10">
        <f t="shared" si="10"/>
        <v>3.8624256000000092</v>
      </c>
      <c r="K73" s="11">
        <f t="shared" si="11"/>
        <v>295.36290432000004</v>
      </c>
      <c r="L73" s="10">
        <f t="shared" si="12"/>
        <v>2.108240640000004</v>
      </c>
      <c r="M73" s="5"/>
    </row>
    <row r="74" spans="1:13" ht="15">
      <c r="A74" s="1"/>
      <c r="B74" s="10">
        <f t="shared" si="9"/>
        <v>1.3100000000000023</v>
      </c>
      <c r="C74" s="11">
        <v>184.84</v>
      </c>
      <c r="D74" s="19" t="s">
        <v>77</v>
      </c>
      <c r="E74" s="13" t="s">
        <v>78</v>
      </c>
      <c r="F74" s="10"/>
      <c r="I74" s="3"/>
      <c r="J74" s="10">
        <f t="shared" si="10"/>
        <v>2.108240640000004</v>
      </c>
      <c r="K74" s="11">
        <f t="shared" si="11"/>
        <v>297.47114496</v>
      </c>
      <c r="L74" s="10">
        <f t="shared" si="12"/>
      </c>
      <c r="M74" s="5"/>
    </row>
    <row r="75" spans="1:13" ht="15">
      <c r="A75" s="1"/>
      <c r="B75" s="10">
        <f t="shared" si="9"/>
      </c>
      <c r="C75" s="11"/>
      <c r="D75" s="12"/>
      <c r="E75" s="20" t="s">
        <v>79</v>
      </c>
      <c r="F75" s="10"/>
      <c r="I75" s="3"/>
      <c r="J75" s="10">
        <f t="shared" si="10"/>
      </c>
      <c r="K75" s="11">
        <f t="shared" si="11"/>
      </c>
      <c r="L75" s="10">
        <f t="shared" si="12"/>
      </c>
      <c r="M75" s="5"/>
    </row>
    <row r="76" spans="1:13" ht="15">
      <c r="A76" s="1"/>
      <c r="B76" s="10">
        <f t="shared" si="9"/>
      </c>
      <c r="C76" s="11">
        <v>184.84</v>
      </c>
      <c r="D76" s="21" t="s">
        <v>6</v>
      </c>
      <c r="E76" s="13" t="s">
        <v>80</v>
      </c>
      <c r="F76" s="10">
        <f t="shared" si="13"/>
        <v>0.1699999999999875</v>
      </c>
      <c r="I76" s="3"/>
      <c r="J76" s="10">
        <f t="shared" si="10"/>
      </c>
      <c r="K76" s="11">
        <f t="shared" si="11"/>
        <v>297.47114496</v>
      </c>
      <c r="L76" s="10">
        <f t="shared" si="12"/>
        <v>0.27358847999997987</v>
      </c>
      <c r="M76" s="5"/>
    </row>
    <row r="77" spans="1:13" ht="15">
      <c r="A77" s="1"/>
      <c r="B77" s="10">
        <f t="shared" si="9"/>
        <v>0.1699999999999875</v>
      </c>
      <c r="C77" s="11">
        <v>185.01</v>
      </c>
      <c r="D77" s="21" t="s">
        <v>8</v>
      </c>
      <c r="E77" s="13" t="s">
        <v>9</v>
      </c>
      <c r="F77" s="10">
        <f t="shared" si="13"/>
        <v>0.10000000000002274</v>
      </c>
      <c r="I77" s="3"/>
      <c r="J77" s="10">
        <f t="shared" si="10"/>
        <v>0.27358847999997987</v>
      </c>
      <c r="K77" s="11">
        <f t="shared" si="11"/>
        <v>297.74473344</v>
      </c>
      <c r="L77" s="10">
        <f t="shared" si="12"/>
        <v>0.16093440000003661</v>
      </c>
      <c r="M77" s="5"/>
    </row>
    <row r="78" spans="1:13" ht="15">
      <c r="A78" s="1"/>
      <c r="B78" s="10">
        <f t="shared" si="9"/>
        <v>0.10000000000002274</v>
      </c>
      <c r="C78" s="11">
        <v>185.11</v>
      </c>
      <c r="D78" s="12" t="s">
        <v>10</v>
      </c>
      <c r="E78" s="13" t="s">
        <v>81</v>
      </c>
      <c r="F78" s="10">
        <f t="shared" si="13"/>
        <v>0.06999999999999318</v>
      </c>
      <c r="I78" s="3"/>
      <c r="J78" s="10">
        <f t="shared" si="10"/>
        <v>0.16093440000003661</v>
      </c>
      <c r="K78" s="11">
        <f t="shared" si="11"/>
        <v>297.90566784000004</v>
      </c>
      <c r="L78" s="10">
        <f t="shared" si="12"/>
        <v>0.11265407999998903</v>
      </c>
      <c r="M78" s="5"/>
    </row>
    <row r="79" spans="1:13" ht="15">
      <c r="A79" s="1"/>
      <c r="B79" s="10">
        <f t="shared" si="9"/>
        <v>0.06999999999999318</v>
      </c>
      <c r="C79" s="11">
        <v>185.18</v>
      </c>
      <c r="D79" s="12" t="s">
        <v>10</v>
      </c>
      <c r="E79" s="13" t="s">
        <v>82</v>
      </c>
      <c r="F79" s="10">
        <f t="shared" si="13"/>
        <v>2</v>
      </c>
      <c r="I79" s="3"/>
      <c r="J79" s="10">
        <f t="shared" si="10"/>
        <v>0.11265407999998903</v>
      </c>
      <c r="K79" s="11">
        <f t="shared" si="11"/>
        <v>298.01832192</v>
      </c>
      <c r="L79" s="10">
        <f t="shared" si="12"/>
        <v>3.218688</v>
      </c>
      <c r="M79" s="5"/>
    </row>
    <row r="80" spans="1:13" ht="25.5">
      <c r="A80" s="1"/>
      <c r="B80" s="10">
        <f t="shared" si="9"/>
        <v>2</v>
      </c>
      <c r="C80" s="11">
        <v>187.18</v>
      </c>
      <c r="D80" s="17" t="s">
        <v>5</v>
      </c>
      <c r="E80" s="18" t="s">
        <v>92</v>
      </c>
      <c r="F80" s="10"/>
      <c r="I80" s="3"/>
      <c r="J80" s="10">
        <f t="shared" si="10"/>
        <v>3.218688</v>
      </c>
      <c r="K80" s="11">
        <f t="shared" si="11"/>
        <v>301.23700992000005</v>
      </c>
      <c r="L80" s="10">
        <f t="shared" si="12"/>
      </c>
      <c r="M80" s="5"/>
    </row>
    <row r="81" spans="1:13" ht="15">
      <c r="A81" s="1"/>
      <c r="B81" s="10">
        <f t="shared" si="9"/>
      </c>
      <c r="C81" s="11"/>
      <c r="D81" s="12"/>
      <c r="E81" s="17" t="s">
        <v>83</v>
      </c>
      <c r="F81" s="10"/>
      <c r="I81" s="3"/>
      <c r="J81" s="10">
        <f t="shared" si="10"/>
      </c>
      <c r="K81" s="11">
        <f t="shared" si="11"/>
      </c>
      <c r="L81" s="10">
        <f t="shared" si="12"/>
      </c>
      <c r="M81" s="5"/>
    </row>
    <row r="82" spans="1:13" ht="25.5">
      <c r="A82" s="1"/>
      <c r="B82" s="10">
        <f t="shared" si="9"/>
      </c>
      <c r="C82" s="11">
        <v>184.84</v>
      </c>
      <c r="D82" s="12" t="s">
        <v>10</v>
      </c>
      <c r="E82" s="13" t="s">
        <v>84</v>
      </c>
      <c r="F82" s="10">
        <f>C83-C82</f>
        <v>0.4000000000000057</v>
      </c>
      <c r="I82" s="3"/>
      <c r="J82" s="10">
        <f t="shared" si="10"/>
      </c>
      <c r="K82" s="11">
        <f t="shared" si="11"/>
        <v>297.47114496</v>
      </c>
      <c r="L82" s="10">
        <f t="shared" si="12"/>
        <v>0.6437376000000092</v>
      </c>
      <c r="M82" s="5"/>
    </row>
    <row r="83" spans="1:13" ht="15">
      <c r="A83" s="1"/>
      <c r="B83" s="10">
        <f t="shared" si="9"/>
        <v>0.4000000000000057</v>
      </c>
      <c r="C83" s="11">
        <v>185.24</v>
      </c>
      <c r="D83" s="22" t="s">
        <v>6</v>
      </c>
      <c r="E83" s="13" t="s">
        <v>85</v>
      </c>
      <c r="F83" s="10">
        <f>C84-C83</f>
        <v>1.799999999999983</v>
      </c>
      <c r="I83" s="3"/>
      <c r="J83" s="10">
        <f t="shared" si="10"/>
        <v>0.6437376000000092</v>
      </c>
      <c r="K83" s="11">
        <f t="shared" si="11"/>
        <v>298.11488256</v>
      </c>
      <c r="L83" s="10">
        <f t="shared" si="12"/>
        <v>2.896819199999973</v>
      </c>
      <c r="M83" s="5"/>
    </row>
    <row r="84" spans="1:13" ht="25.5">
      <c r="A84" s="1"/>
      <c r="B84" s="10">
        <f t="shared" si="9"/>
        <v>1.799999999999983</v>
      </c>
      <c r="C84" s="11">
        <v>187.04</v>
      </c>
      <c r="D84" s="17" t="s">
        <v>5</v>
      </c>
      <c r="E84" s="18" t="s">
        <v>93</v>
      </c>
      <c r="F84" s="10"/>
      <c r="I84" s="3"/>
      <c r="J84" s="10">
        <f t="shared" si="10"/>
        <v>2.896819199999973</v>
      </c>
      <c r="K84" s="11">
        <f t="shared" si="11"/>
        <v>301.01170176</v>
      </c>
      <c r="L84" s="10">
        <f t="shared" si="12"/>
      </c>
      <c r="M84"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Russian River 300K
&amp;11Start Time XXXX (xx:xx xm) - 20:00 hour time limit</oddHeader>
    <oddFooter>&amp;LT   - Tee Intersection
SS - Stop Sign
SL - Stop Light&amp;C&amp;"Verdana,Bold"Day of event contact (Google Voice):  415 644 8460 &amp;"Verdana,Regular"
Page &amp;P of &amp;N</oddFooter>
  </headerFooter>
  <rowBreaks count="2" manualBreakCount="2">
    <brk id="28" min="1" max="5" man="1"/>
    <brk id="5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2013-01-29T16:22:13Z</dcterms:created>
  <dcterms:modified xsi:type="dcterms:W3CDTF">2013-01-29T16:22:20Z</dcterms:modified>
  <cp:category/>
  <cp:version/>
  <cp:contentType/>
  <cp:contentStatus/>
</cp:coreProperties>
</file>